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31-50/"/>
    </mc:Choice>
  </mc:AlternateContent>
  <xr:revisionPtr revIDLastSave="20" documentId="13_ncr:1_{103D8335-0B71-4B4D-AE25-A4F31CC5F104}" xr6:coauthVersionLast="47" xr6:coauthVersionMax="47" xr10:uidLastSave="{75813ECF-6935-43E6-A7EB-07E3A59AC86B}"/>
  <bookViews>
    <workbookView xWindow="-120" yWindow="-120" windowWidth="29040" windowHeight="15840" tabRatio="835" xr2:uid="{00000000-000D-0000-FFFF-FFFF00000000}"/>
  </bookViews>
  <sheets>
    <sheet name="Att 38 Drug Data_New NDC or GPI" sheetId="12" r:id="rId1"/>
    <sheet name="Att 38 Drug Data_Existing GPI" sheetId="1" r:id="rId2"/>
    <sheet name="New Drug 1" sheetId="2" state="hidden" r:id="rId3"/>
    <sheet name="New Drug 2" sheetId="6" state="hidden" r:id="rId4"/>
    <sheet name="New Drug 3" sheetId="7" state="hidden" r:id="rId5"/>
    <sheet name="New Drug 4" sheetId="8" state="hidden" r:id="rId6"/>
    <sheet name="New Drug 5" sheetId="9" state="hidden" r:id="rId7"/>
    <sheet name="New Drug 6" sheetId="10" state="hidden" r:id="rId8"/>
    <sheet name="New Drug 7" sheetId="11" state="hidden" r:id="rId9"/>
    <sheet name="New Drug 8" sheetId="13" state="hidden" r:id="rId10"/>
    <sheet name="New Drug 9" sheetId="14" state="hidden" r:id="rId11"/>
    <sheet name="New Drug 10" sheetId="15" state="hidden" r:id="rId12"/>
    <sheet name="Att 38 drug specific 1" sheetId="25" r:id="rId13"/>
    <sheet name="Att 38 drug specific 2" sheetId="56" r:id="rId14"/>
  </sheets>
  <definedNames>
    <definedName name="_xlnm._FilterDatabase" localSheetId="1" hidden="1">'Att 38 Drug Data_Existing GPI'!$A$2:$Z$29</definedName>
    <definedName name="_xlnm.Print_Area" localSheetId="0">'Att 38 Drug Data_New NDC or GPI'!$A$1:$Z$24</definedName>
    <definedName name="_xlnm.Print_Area" localSheetId="12">'Att 38 drug specific 1'!$A$1:$Q$64</definedName>
    <definedName name="_xlnm.Print_Area" localSheetId="13">'Att 38 drug specific 2'!$A$1:$Q$64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5" l="1"/>
  <c r="F26" i="15" s="1"/>
  <c r="A5" i="15"/>
  <c r="E26" i="15" s="1"/>
  <c r="A4" i="15"/>
  <c r="D26" i="15" s="1"/>
  <c r="A6" i="14"/>
  <c r="F26" i="14" s="1"/>
  <c r="A5" i="14"/>
  <c r="E26" i="14" s="1"/>
  <c r="A4" i="14"/>
  <c r="D26" i="14" s="1"/>
  <c r="A6" i="13"/>
  <c r="F26" i="13" s="1"/>
  <c r="A5" i="13"/>
  <c r="E26" i="13" s="1"/>
  <c r="A4" i="13"/>
  <c r="D26" i="13" s="1"/>
  <c r="A6" i="11"/>
  <c r="F26" i="11" s="1"/>
  <c r="A5" i="11"/>
  <c r="E26" i="11" s="1"/>
  <c r="A4" i="11"/>
  <c r="D26" i="11" s="1"/>
  <c r="A6" i="10"/>
  <c r="F26" i="10" s="1"/>
  <c r="A5" i="10"/>
  <c r="E26" i="10" s="1"/>
  <c r="A4" i="10"/>
  <c r="D26" i="10" s="1"/>
  <c r="A6" i="9"/>
  <c r="F26" i="9" s="1"/>
  <c r="A5" i="9"/>
  <c r="E26" i="9" s="1"/>
  <c r="A4" i="9"/>
  <c r="D26" i="9" s="1"/>
  <c r="A6" i="8"/>
  <c r="F26" i="8" s="1"/>
  <c r="A5" i="8"/>
  <c r="E26" i="8" s="1"/>
  <c r="A4" i="8"/>
  <c r="D26" i="8" s="1"/>
  <c r="A6" i="7"/>
  <c r="F26" i="7" s="1"/>
  <c r="A5" i="7"/>
  <c r="E26" i="7" s="1"/>
  <c r="A4" i="7"/>
  <c r="D26" i="7" s="1"/>
  <c r="A6" i="6"/>
  <c r="F26" i="6" s="1"/>
  <c r="A5" i="6"/>
  <c r="E26" i="6" s="1"/>
  <c r="A4" i="6"/>
  <c r="D26" i="6" s="1"/>
  <c r="A6" i="2"/>
  <c r="A5" i="2"/>
  <c r="B53" i="15"/>
  <c r="B50" i="15"/>
  <c r="B44" i="15"/>
  <c r="B38" i="15"/>
  <c r="B35" i="15"/>
  <c r="B32" i="15"/>
  <c r="D28" i="15"/>
  <c r="B53" i="14"/>
  <c r="B50" i="14"/>
  <c r="B44" i="14"/>
  <c r="B38" i="14"/>
  <c r="B35" i="14"/>
  <c r="B32" i="14"/>
  <c r="D28" i="14"/>
  <c r="B53" i="13"/>
  <c r="B50" i="13"/>
  <c r="B44" i="13"/>
  <c r="B38" i="13"/>
  <c r="B35" i="13"/>
  <c r="B32" i="13"/>
  <c r="D28" i="13"/>
  <c r="B53" i="11"/>
  <c r="B50" i="11"/>
  <c r="B44" i="11"/>
  <c r="B38" i="11"/>
  <c r="B35" i="11"/>
  <c r="B32" i="11"/>
  <c r="D28" i="11"/>
  <c r="B53" i="10"/>
  <c r="B50" i="10"/>
  <c r="B44" i="10"/>
  <c r="B38" i="10"/>
  <c r="B35" i="10"/>
  <c r="B32" i="10"/>
  <c r="D28" i="10"/>
  <c r="B53" i="9"/>
  <c r="B50" i="9"/>
  <c r="B44" i="9"/>
  <c r="B38" i="9"/>
  <c r="B35" i="9"/>
  <c r="B32" i="9"/>
  <c r="D28" i="9"/>
  <c r="B53" i="8"/>
  <c r="B50" i="8"/>
  <c r="B44" i="8"/>
  <c r="B38" i="8"/>
  <c r="B35" i="8"/>
  <c r="B32" i="8"/>
  <c r="D28" i="8"/>
  <c r="B53" i="7"/>
  <c r="B50" i="7"/>
  <c r="B44" i="7"/>
  <c r="B38" i="7"/>
  <c r="B35" i="7"/>
  <c r="B32" i="7"/>
  <c r="D28" i="7"/>
  <c r="A4" i="2"/>
  <c r="B53" i="6"/>
  <c r="B50" i="6"/>
  <c r="B44" i="6"/>
  <c r="B38" i="6"/>
  <c r="B35" i="6"/>
  <c r="B32" i="6"/>
  <c r="D28" i="6"/>
  <c r="B53" i="2"/>
  <c r="B44" i="2"/>
  <c r="B38" i="2"/>
  <c r="B35" i="2"/>
  <c r="B32" i="2"/>
  <c r="P4" i="2"/>
  <c r="P6" i="15"/>
  <c r="C13" i="15" s="1"/>
  <c r="D13" i="15" s="1"/>
  <c r="P5" i="15"/>
  <c r="C19" i="15" s="1"/>
  <c r="D19" i="15" s="1"/>
  <c r="Q4" i="15"/>
  <c r="D11" i="15" s="1"/>
  <c r="P4" i="15"/>
  <c r="E28" i="15" s="1"/>
  <c r="P6" i="14"/>
  <c r="C20" i="14" s="1"/>
  <c r="D20" i="14" s="1"/>
  <c r="P5" i="14"/>
  <c r="C19" i="14" s="1"/>
  <c r="D19" i="14" s="1"/>
  <c r="Q4" i="14"/>
  <c r="D4" i="14" s="1"/>
  <c r="P4" i="14"/>
  <c r="E28" i="14" s="1"/>
  <c r="P6" i="13"/>
  <c r="C20" i="13" s="1"/>
  <c r="D20" i="13" s="1"/>
  <c r="P5" i="13"/>
  <c r="C19" i="13" s="1"/>
  <c r="D19" i="13" s="1"/>
  <c r="Q4" i="13"/>
  <c r="D11" i="13" s="1"/>
  <c r="P4" i="13"/>
  <c r="E28" i="13" s="1"/>
  <c r="P6" i="11"/>
  <c r="P5" i="11"/>
  <c r="Q4" i="11"/>
  <c r="P4" i="11"/>
  <c r="E28" i="11" s="1"/>
  <c r="P6" i="10"/>
  <c r="P5" i="10"/>
  <c r="Q4" i="10"/>
  <c r="P4" i="10"/>
  <c r="E28" i="10" s="1"/>
  <c r="P6" i="9"/>
  <c r="P5" i="9"/>
  <c r="Q4" i="9"/>
  <c r="P4" i="9"/>
  <c r="E28" i="9" s="1"/>
  <c r="P6" i="8"/>
  <c r="P5" i="8"/>
  <c r="Q4" i="8"/>
  <c r="P4" i="8"/>
  <c r="E28" i="8" s="1"/>
  <c r="P6" i="7"/>
  <c r="P5" i="7"/>
  <c r="Q4" i="7"/>
  <c r="P4" i="7"/>
  <c r="E28" i="7" s="1"/>
  <c r="P6" i="6"/>
  <c r="P5" i="6"/>
  <c r="Q4" i="6"/>
  <c r="P4" i="6"/>
  <c r="E28" i="6" s="1"/>
  <c r="Q4" i="2"/>
  <c r="P6" i="2"/>
  <c r="P5" i="2"/>
  <c r="G20" i="15"/>
  <c r="F20" i="15"/>
  <c r="E20" i="15"/>
  <c r="G19" i="15"/>
  <c r="F19" i="15"/>
  <c r="E19" i="15"/>
  <c r="G18" i="15"/>
  <c r="F18" i="15"/>
  <c r="E18" i="15"/>
  <c r="G13" i="15"/>
  <c r="F13" i="15"/>
  <c r="E13" i="15"/>
  <c r="G12" i="15"/>
  <c r="F12" i="15"/>
  <c r="E12" i="15"/>
  <c r="G11" i="15"/>
  <c r="F11" i="15"/>
  <c r="E11" i="15"/>
  <c r="G6" i="15"/>
  <c r="F6" i="15"/>
  <c r="E6" i="15"/>
  <c r="G5" i="15"/>
  <c r="F5" i="15"/>
  <c r="E5" i="15"/>
  <c r="G4" i="15"/>
  <c r="F4" i="15"/>
  <c r="E4" i="15"/>
  <c r="G20" i="14"/>
  <c r="F20" i="14"/>
  <c r="E20" i="14"/>
  <c r="G19" i="14"/>
  <c r="F19" i="14"/>
  <c r="E19" i="14"/>
  <c r="G18" i="14"/>
  <c r="F18" i="14"/>
  <c r="E18" i="14"/>
  <c r="G13" i="14"/>
  <c r="F13" i="14"/>
  <c r="E13" i="14"/>
  <c r="G12" i="14"/>
  <c r="F12" i="14"/>
  <c r="E12" i="14"/>
  <c r="G11" i="14"/>
  <c r="F11" i="14"/>
  <c r="E11" i="14"/>
  <c r="G6" i="14"/>
  <c r="F6" i="14"/>
  <c r="E6" i="14"/>
  <c r="G5" i="14"/>
  <c r="F5" i="14"/>
  <c r="E5" i="14"/>
  <c r="G4" i="14"/>
  <c r="F4" i="14"/>
  <c r="E4" i="14"/>
  <c r="G20" i="13"/>
  <c r="F20" i="13"/>
  <c r="E20" i="13"/>
  <c r="G19" i="13"/>
  <c r="F19" i="13"/>
  <c r="E19" i="13"/>
  <c r="G18" i="13"/>
  <c r="F18" i="13"/>
  <c r="E18" i="13"/>
  <c r="G13" i="13"/>
  <c r="F13" i="13"/>
  <c r="E13" i="13"/>
  <c r="G12" i="13"/>
  <c r="F12" i="13"/>
  <c r="E12" i="13"/>
  <c r="G11" i="13"/>
  <c r="F11" i="13"/>
  <c r="E11" i="13"/>
  <c r="G6" i="13"/>
  <c r="F6" i="13"/>
  <c r="E6" i="13"/>
  <c r="G5" i="13"/>
  <c r="F5" i="13"/>
  <c r="E5" i="13"/>
  <c r="G4" i="13"/>
  <c r="F4" i="13"/>
  <c r="E4" i="13"/>
  <c r="L4" i="14" l="1"/>
  <c r="C11" i="13"/>
  <c r="C11" i="14"/>
  <c r="C11" i="15"/>
  <c r="D11" i="14"/>
  <c r="I11" i="14" s="1"/>
  <c r="D18" i="14"/>
  <c r="L18" i="14" s="1"/>
  <c r="C13" i="13"/>
  <c r="D13" i="13" s="1"/>
  <c r="N13" i="13" s="1"/>
  <c r="C20" i="15"/>
  <c r="D20" i="15" s="1"/>
  <c r="N20" i="15" s="1"/>
  <c r="C13" i="14"/>
  <c r="D13" i="14" s="1"/>
  <c r="K13" i="14" s="1"/>
  <c r="D4" i="13"/>
  <c r="L4" i="13" s="1"/>
  <c r="D18" i="13"/>
  <c r="L18" i="13" s="1"/>
  <c r="C6" i="15"/>
  <c r="D6" i="15" s="1"/>
  <c r="K6" i="15" s="1"/>
  <c r="C12" i="15"/>
  <c r="D12" i="15" s="1"/>
  <c r="J12" i="15" s="1"/>
  <c r="C5" i="15"/>
  <c r="D5" i="15" s="1"/>
  <c r="M5" i="15" s="1"/>
  <c r="C4" i="13"/>
  <c r="M19" i="15"/>
  <c r="J19" i="15"/>
  <c r="N13" i="15"/>
  <c r="K13" i="15"/>
  <c r="L11" i="15"/>
  <c r="I11" i="15"/>
  <c r="C18" i="15"/>
  <c r="D4" i="15"/>
  <c r="D18" i="15"/>
  <c r="C4" i="15"/>
  <c r="N20" i="14"/>
  <c r="K20" i="14"/>
  <c r="M19" i="14"/>
  <c r="J19" i="14"/>
  <c r="C4" i="14"/>
  <c r="C18" i="14"/>
  <c r="C12" i="14"/>
  <c r="D12" i="14" s="1"/>
  <c r="C5" i="14"/>
  <c r="D5" i="14" s="1"/>
  <c r="C6" i="14"/>
  <c r="D6" i="14" s="1"/>
  <c r="I4" i="14"/>
  <c r="N20" i="13"/>
  <c r="K20" i="13"/>
  <c r="L11" i="13"/>
  <c r="I11" i="13"/>
  <c r="M19" i="13"/>
  <c r="J19" i="13"/>
  <c r="C18" i="13"/>
  <c r="C6" i="13"/>
  <c r="D6" i="13" s="1"/>
  <c r="C5" i="13"/>
  <c r="D5" i="13" s="1"/>
  <c r="C12" i="13"/>
  <c r="D12" i="13" s="1"/>
  <c r="I18" i="14" l="1"/>
  <c r="N6" i="15"/>
  <c r="L11" i="14"/>
  <c r="N13" i="14"/>
  <c r="I4" i="13"/>
  <c r="I18" i="13"/>
  <c r="K13" i="13"/>
  <c r="K20" i="15"/>
  <c r="M12" i="15"/>
  <c r="J5" i="15"/>
  <c r="L18" i="15"/>
  <c r="I18" i="15"/>
  <c r="I4" i="15"/>
  <c r="L4" i="15"/>
  <c r="J5" i="14"/>
  <c r="M5" i="14"/>
  <c r="J12" i="14"/>
  <c r="M12" i="14"/>
  <c r="N6" i="14"/>
  <c r="K6" i="14"/>
  <c r="J5" i="13"/>
  <c r="M5" i="13"/>
  <c r="N6" i="13"/>
  <c r="K6" i="13"/>
  <c r="J12" i="13"/>
  <c r="M12" i="13"/>
  <c r="G20" i="11"/>
  <c r="F20" i="11"/>
  <c r="E20" i="11"/>
  <c r="G19" i="11"/>
  <c r="F19" i="11"/>
  <c r="E19" i="11"/>
  <c r="G18" i="11"/>
  <c r="F18" i="11"/>
  <c r="E18" i="11"/>
  <c r="G13" i="11"/>
  <c r="F13" i="11"/>
  <c r="E13" i="11"/>
  <c r="G12" i="11"/>
  <c r="F12" i="11"/>
  <c r="E12" i="11"/>
  <c r="G11" i="11"/>
  <c r="F11" i="11"/>
  <c r="E11" i="11"/>
  <c r="C6" i="11"/>
  <c r="D6" i="11" s="1"/>
  <c r="G6" i="11"/>
  <c r="F6" i="11"/>
  <c r="E6" i="11"/>
  <c r="C19" i="11"/>
  <c r="D19" i="11" s="1"/>
  <c r="G5" i="11"/>
  <c r="F5" i="11"/>
  <c r="E5" i="11"/>
  <c r="D11" i="11"/>
  <c r="C11" i="11"/>
  <c r="G4" i="11"/>
  <c r="F4" i="11"/>
  <c r="E4" i="11"/>
  <c r="G20" i="10"/>
  <c r="F20" i="10"/>
  <c r="E20" i="10"/>
  <c r="G19" i="10"/>
  <c r="F19" i="10"/>
  <c r="E19" i="10"/>
  <c r="G18" i="10"/>
  <c r="F18" i="10"/>
  <c r="E18" i="10"/>
  <c r="G13" i="10"/>
  <c r="F13" i="10"/>
  <c r="E13" i="10"/>
  <c r="G12" i="10"/>
  <c r="F12" i="10"/>
  <c r="E12" i="10"/>
  <c r="G11" i="10"/>
  <c r="F11" i="10"/>
  <c r="E11" i="10"/>
  <c r="C6" i="10"/>
  <c r="D6" i="10" s="1"/>
  <c r="G6" i="10"/>
  <c r="F6" i="10"/>
  <c r="E6" i="10"/>
  <c r="C19" i="10"/>
  <c r="D19" i="10" s="1"/>
  <c r="G5" i="10"/>
  <c r="F5" i="10"/>
  <c r="E5" i="10"/>
  <c r="D18" i="10"/>
  <c r="C11" i="10"/>
  <c r="G4" i="10"/>
  <c r="F4" i="10"/>
  <c r="E4" i="10"/>
  <c r="G20" i="9"/>
  <c r="F20" i="9"/>
  <c r="E20" i="9"/>
  <c r="G19" i="9"/>
  <c r="F19" i="9"/>
  <c r="E19" i="9"/>
  <c r="G18" i="9"/>
  <c r="F18" i="9"/>
  <c r="E18" i="9"/>
  <c r="G13" i="9"/>
  <c r="F13" i="9"/>
  <c r="E13" i="9"/>
  <c r="G12" i="9"/>
  <c r="F12" i="9"/>
  <c r="E12" i="9"/>
  <c r="G11" i="9"/>
  <c r="F11" i="9"/>
  <c r="E11" i="9"/>
  <c r="C6" i="9"/>
  <c r="D6" i="9" s="1"/>
  <c r="G6" i="9"/>
  <c r="F6" i="9"/>
  <c r="E6" i="9"/>
  <c r="C19" i="9"/>
  <c r="D19" i="9" s="1"/>
  <c r="G5" i="9"/>
  <c r="F5" i="9"/>
  <c r="E5" i="9"/>
  <c r="D18" i="9"/>
  <c r="C11" i="9"/>
  <c r="G4" i="9"/>
  <c r="F4" i="9"/>
  <c r="E4" i="9"/>
  <c r="G20" i="8"/>
  <c r="F20" i="8"/>
  <c r="E20" i="8"/>
  <c r="G19" i="8"/>
  <c r="F19" i="8"/>
  <c r="E19" i="8"/>
  <c r="G18" i="8"/>
  <c r="F18" i="8"/>
  <c r="E18" i="8"/>
  <c r="G13" i="8"/>
  <c r="F13" i="8"/>
  <c r="E13" i="8"/>
  <c r="G12" i="8"/>
  <c r="F12" i="8"/>
  <c r="E12" i="8"/>
  <c r="G11" i="8"/>
  <c r="F11" i="8"/>
  <c r="E11" i="8"/>
  <c r="C13" i="8"/>
  <c r="D13" i="8" s="1"/>
  <c r="G6" i="8"/>
  <c r="F6" i="8"/>
  <c r="E6" i="8"/>
  <c r="C12" i="8"/>
  <c r="D12" i="8" s="1"/>
  <c r="G5" i="8"/>
  <c r="F5" i="8"/>
  <c r="E5" i="8"/>
  <c r="D18" i="8"/>
  <c r="G4" i="8"/>
  <c r="F4" i="8"/>
  <c r="E4" i="8"/>
  <c r="G20" i="7"/>
  <c r="F20" i="7"/>
  <c r="E20" i="7"/>
  <c r="G19" i="7"/>
  <c r="F19" i="7"/>
  <c r="E19" i="7"/>
  <c r="G18" i="7"/>
  <c r="F18" i="7"/>
  <c r="E18" i="7"/>
  <c r="G13" i="7"/>
  <c r="F13" i="7"/>
  <c r="E13" i="7"/>
  <c r="G12" i="7"/>
  <c r="F12" i="7"/>
  <c r="E12" i="7"/>
  <c r="G11" i="7"/>
  <c r="F11" i="7"/>
  <c r="E11" i="7"/>
  <c r="C6" i="7"/>
  <c r="D6" i="7" s="1"/>
  <c r="G6" i="7"/>
  <c r="F6" i="7"/>
  <c r="E6" i="7"/>
  <c r="C19" i="7"/>
  <c r="D19" i="7" s="1"/>
  <c r="G5" i="7"/>
  <c r="F5" i="7"/>
  <c r="E5" i="7"/>
  <c r="D18" i="7"/>
  <c r="C11" i="7"/>
  <c r="G4" i="7"/>
  <c r="F4" i="7"/>
  <c r="E4" i="7"/>
  <c r="G20" i="6"/>
  <c r="F20" i="6"/>
  <c r="E20" i="6"/>
  <c r="G19" i="6"/>
  <c r="F19" i="6"/>
  <c r="E19" i="6"/>
  <c r="G18" i="6"/>
  <c r="F18" i="6"/>
  <c r="E18" i="6"/>
  <c r="G13" i="6"/>
  <c r="F13" i="6"/>
  <c r="E13" i="6"/>
  <c r="G12" i="6"/>
  <c r="F12" i="6"/>
  <c r="E12" i="6"/>
  <c r="G11" i="6"/>
  <c r="F11" i="6"/>
  <c r="E11" i="6"/>
  <c r="G6" i="6"/>
  <c r="F6" i="6"/>
  <c r="E6" i="6"/>
  <c r="G5" i="6"/>
  <c r="F5" i="6"/>
  <c r="E5" i="6"/>
  <c r="G4" i="6"/>
  <c r="F4" i="6"/>
  <c r="E4" i="6"/>
  <c r="G18" i="2"/>
  <c r="G20" i="2"/>
  <c r="G19" i="2"/>
  <c r="G11" i="2"/>
  <c r="G13" i="2"/>
  <c r="G12" i="2"/>
  <c r="G4" i="2"/>
  <c r="G6" i="2"/>
  <c r="G5" i="2"/>
  <c r="F18" i="2"/>
  <c r="F20" i="2"/>
  <c r="F19" i="2"/>
  <c r="E20" i="2"/>
  <c r="E18" i="2"/>
  <c r="E19" i="2"/>
  <c r="F11" i="2"/>
  <c r="F13" i="2"/>
  <c r="F12" i="2"/>
  <c r="E13" i="2"/>
  <c r="E11" i="2"/>
  <c r="E12" i="2"/>
  <c r="F4" i="2"/>
  <c r="F6" i="2"/>
  <c r="F5" i="2"/>
  <c r="E6" i="2"/>
  <c r="E4" i="2"/>
  <c r="E5" i="2"/>
  <c r="M19" i="7" l="1"/>
  <c r="J19" i="7"/>
  <c r="L18" i="8"/>
  <c r="I18" i="8"/>
  <c r="N6" i="10"/>
  <c r="K6" i="10"/>
  <c r="M19" i="11"/>
  <c r="J19" i="11"/>
  <c r="N6" i="7"/>
  <c r="K6" i="7"/>
  <c r="M12" i="8"/>
  <c r="J12" i="8"/>
  <c r="L18" i="9"/>
  <c r="I18" i="9"/>
  <c r="N6" i="11"/>
  <c r="K6" i="11"/>
  <c r="N13" i="8"/>
  <c r="K13" i="8"/>
  <c r="M19" i="9"/>
  <c r="J19" i="9"/>
  <c r="L18" i="10"/>
  <c r="I18" i="10"/>
  <c r="L18" i="7"/>
  <c r="I18" i="7"/>
  <c r="N6" i="9"/>
  <c r="K6" i="9"/>
  <c r="M19" i="10"/>
  <c r="J19" i="10"/>
  <c r="L11" i="11"/>
  <c r="I11" i="11"/>
  <c r="B50" i="2"/>
  <c r="C4" i="11"/>
  <c r="C13" i="11"/>
  <c r="D13" i="11" s="1"/>
  <c r="C4" i="7"/>
  <c r="D4" i="9"/>
  <c r="C18" i="11"/>
  <c r="C5" i="7"/>
  <c r="D5" i="7" s="1"/>
  <c r="C12" i="9"/>
  <c r="D12" i="9" s="1"/>
  <c r="D18" i="11"/>
  <c r="C5" i="8"/>
  <c r="D5" i="8" s="1"/>
  <c r="C5" i="9"/>
  <c r="D5" i="9" s="1"/>
  <c r="C4" i="10"/>
  <c r="C18" i="7"/>
  <c r="C13" i="10"/>
  <c r="D13" i="10" s="1"/>
  <c r="C18" i="10"/>
  <c r="D4" i="11"/>
  <c r="C5" i="11"/>
  <c r="D5" i="11" s="1"/>
  <c r="C12" i="11"/>
  <c r="D12" i="11" s="1"/>
  <c r="C20" i="11"/>
  <c r="D20" i="11" s="1"/>
  <c r="D11" i="10"/>
  <c r="D4" i="10"/>
  <c r="C5" i="10"/>
  <c r="D5" i="10" s="1"/>
  <c r="C12" i="10"/>
  <c r="D12" i="10" s="1"/>
  <c r="C20" i="10"/>
  <c r="D20" i="10" s="1"/>
  <c r="C4" i="9"/>
  <c r="D11" i="9"/>
  <c r="C18" i="9"/>
  <c r="C20" i="9"/>
  <c r="D20" i="9" s="1"/>
  <c r="C13" i="9"/>
  <c r="D13" i="9" s="1"/>
  <c r="C19" i="8"/>
  <c r="D19" i="8" s="1"/>
  <c r="C4" i="8"/>
  <c r="D11" i="8"/>
  <c r="C18" i="8"/>
  <c r="C20" i="8"/>
  <c r="D20" i="8" s="1"/>
  <c r="C6" i="8"/>
  <c r="D6" i="8" s="1"/>
  <c r="C11" i="8"/>
  <c r="D4" i="8"/>
  <c r="C12" i="7"/>
  <c r="D12" i="7" s="1"/>
  <c r="D11" i="7"/>
  <c r="D4" i="7"/>
  <c r="C13" i="7"/>
  <c r="D13" i="7" s="1"/>
  <c r="C20" i="7"/>
  <c r="D20" i="7" s="1"/>
  <c r="F26" i="2"/>
  <c r="C5" i="2"/>
  <c r="D5" i="2" s="1"/>
  <c r="D28" i="2"/>
  <c r="D26" i="2"/>
  <c r="C6" i="2"/>
  <c r="D6" i="2" s="1"/>
  <c r="E26" i="2"/>
  <c r="D4" i="2"/>
  <c r="E28" i="2" l="1"/>
  <c r="C4" i="2"/>
  <c r="L4" i="7"/>
  <c r="I4" i="7"/>
  <c r="L11" i="8"/>
  <c r="I11" i="8"/>
  <c r="N13" i="9"/>
  <c r="K13" i="9"/>
  <c r="L4" i="10"/>
  <c r="I4" i="10"/>
  <c r="M5" i="11"/>
  <c r="J5" i="11"/>
  <c r="L18" i="11"/>
  <c r="I18" i="11"/>
  <c r="N13" i="11"/>
  <c r="K13" i="11"/>
  <c r="L4" i="2"/>
  <c r="I4" i="2"/>
  <c r="N20" i="7"/>
  <c r="K20" i="7"/>
  <c r="L11" i="7"/>
  <c r="I11" i="7"/>
  <c r="N6" i="8"/>
  <c r="K6" i="8"/>
  <c r="N20" i="9"/>
  <c r="K20" i="9"/>
  <c r="N20" i="10"/>
  <c r="K20" i="10"/>
  <c r="L11" i="10"/>
  <c r="I11" i="10"/>
  <c r="L4" i="11"/>
  <c r="I4" i="11"/>
  <c r="M12" i="7"/>
  <c r="J12" i="7"/>
  <c r="N20" i="8"/>
  <c r="K20" i="8"/>
  <c r="M19" i="8"/>
  <c r="J19" i="8"/>
  <c r="M12" i="10"/>
  <c r="J12" i="10"/>
  <c r="N20" i="11"/>
  <c r="K20" i="11"/>
  <c r="M5" i="9"/>
  <c r="J5" i="9"/>
  <c r="M12" i="9"/>
  <c r="J12" i="9"/>
  <c r="L4" i="9"/>
  <c r="I4" i="9"/>
  <c r="N13" i="7"/>
  <c r="K13" i="7"/>
  <c r="L4" i="8"/>
  <c r="I4" i="8"/>
  <c r="L11" i="9"/>
  <c r="I11" i="9"/>
  <c r="M5" i="10"/>
  <c r="J5" i="10"/>
  <c r="M12" i="11"/>
  <c r="J12" i="11"/>
  <c r="N13" i="10"/>
  <c r="K13" i="10"/>
  <c r="M5" i="8"/>
  <c r="J5" i="8"/>
  <c r="M5" i="7"/>
  <c r="J5" i="7"/>
  <c r="C11" i="6"/>
  <c r="C18" i="6"/>
  <c r="C4" i="6"/>
  <c r="C19" i="6"/>
  <c r="D19" i="6" s="1"/>
  <c r="C12" i="6"/>
  <c r="D12" i="6" s="1"/>
  <c r="C5" i="6"/>
  <c r="D5" i="6" s="1"/>
  <c r="D18" i="6"/>
  <c r="D4" i="6"/>
  <c r="D11" i="6"/>
  <c r="C6" i="6"/>
  <c r="D6" i="6" s="1"/>
  <c r="C13" i="6"/>
  <c r="D13" i="6" s="1"/>
  <c r="C20" i="6"/>
  <c r="D20" i="6" s="1"/>
  <c r="N13" i="6" l="1"/>
  <c r="K13" i="6"/>
  <c r="L18" i="6"/>
  <c r="I18" i="6"/>
  <c r="N6" i="6"/>
  <c r="K6" i="6"/>
  <c r="J5" i="6"/>
  <c r="M5" i="6"/>
  <c r="L11" i="6"/>
  <c r="I11" i="6"/>
  <c r="M12" i="6"/>
  <c r="J12" i="6"/>
  <c r="N20" i="6"/>
  <c r="K20" i="6"/>
  <c r="L4" i="6"/>
  <c r="I4" i="6"/>
  <c r="M19" i="6"/>
  <c r="J19" i="6"/>
  <c r="D18" i="2"/>
  <c r="C18" i="2"/>
  <c r="C20" i="2"/>
  <c r="C19" i="2"/>
  <c r="D11" i="2"/>
  <c r="C11" i="2"/>
  <c r="C13" i="2"/>
  <c r="C12" i="2"/>
  <c r="L11" i="2" l="1"/>
  <c r="I11" i="2"/>
  <c r="L18" i="2"/>
  <c r="I18" i="2"/>
  <c r="D13" i="2"/>
  <c r="D12" i="2"/>
  <c r="D19" i="2"/>
  <c r="D20" i="2"/>
  <c r="K6" i="2" l="1"/>
  <c r="N6" i="2"/>
  <c r="N13" i="2"/>
  <c r="K13" i="2"/>
  <c r="M19" i="2"/>
  <c r="J19" i="2"/>
  <c r="M12" i="2"/>
  <c r="J12" i="2"/>
  <c r="N20" i="2"/>
  <c r="K20" i="2"/>
  <c r="M5" i="2"/>
  <c r="J5" i="2"/>
</calcChain>
</file>

<file path=xl/sharedStrings.xml><?xml version="1.0" encoding="utf-8"?>
<sst xmlns="http://schemas.openxmlformats.org/spreadsheetml/2006/main" count="822" uniqueCount="64">
  <si>
    <t>ATTACHMENT 38</t>
  </si>
  <si>
    <t>NDC 11</t>
  </si>
  <si>
    <t>GPI</t>
  </si>
  <si>
    <t>Drug Name</t>
  </si>
  <si>
    <t>Dosage Form</t>
  </si>
  <si>
    <t>Strength</t>
  </si>
  <si>
    <t>Reference Product</t>
  </si>
  <si>
    <t>Brand Tier: Pre-Generic Launch</t>
  </si>
  <si>
    <t>FDA Rating</t>
  </si>
  <si>
    <t>Date Initially MAC'd</t>
  </si>
  <si>
    <t>MAC/Unit</t>
  </si>
  <si>
    <t>Avg. 30 DS</t>
  </si>
  <si>
    <t xml:space="preserve">Sub Indicator </t>
  </si>
  <si>
    <t>Repack Indicator</t>
  </si>
  <si>
    <t>Maintenance Indicator</t>
  </si>
  <si>
    <t>Manufacturer Name</t>
  </si>
  <si>
    <t>1st Generic Date</t>
  </si>
  <si>
    <t>Unit AWP</t>
  </si>
  <si>
    <t>NDC Add Date</t>
  </si>
  <si>
    <t>Tier</t>
  </si>
  <si>
    <t>Patent Expiration Date</t>
  </si>
  <si>
    <t>Does Generic have 6 Month Exclusivity</t>
  </si>
  <si>
    <t>Authorized Generic</t>
  </si>
  <si>
    <t>Generic Ship Date to Wholesaler</t>
  </si>
  <si>
    <t>Comments - Include Tier of Brand Product Post-MONY Code Update'</t>
  </si>
  <si>
    <t>Brand AWP from Drug File</t>
  </si>
  <si>
    <t>NDC (dropdown based on Drug Data tab)</t>
  </si>
  <si>
    <t>30 Days - Retail</t>
  </si>
  <si>
    <t>AWP Price for 30 Days Supply Fill</t>
  </si>
  <si>
    <t>Price Post Network Discount/MAC</t>
  </si>
  <si>
    <t>Dispensing Fee</t>
  </si>
  <si>
    <t>Flex Formulary (List 1) 
Copay</t>
  </si>
  <si>
    <t>Advanced Flex Formulary (List 2) Copay</t>
  </si>
  <si>
    <t>Avg Rebate/Rx</t>
  </si>
  <si>
    <t>Flex Tier 1 Net Price</t>
  </si>
  <si>
    <t>Flex Tier 2 Net Price</t>
  </si>
  <si>
    <t>Flex Tier 3 Net Price</t>
  </si>
  <si>
    <t>Advanced Flex Tier 1 Net Price</t>
  </si>
  <si>
    <t>Advanced Flex Tier 2 Net Price</t>
  </si>
  <si>
    <t>Advanced Flex Tier 3 Net Price</t>
  </si>
  <si>
    <t>AWP</t>
  </si>
  <si>
    <t>MAC</t>
  </si>
  <si>
    <t>Generic</t>
  </si>
  <si>
    <t>Brand 2nd</t>
  </si>
  <si>
    <t>Brand 3rd</t>
  </si>
  <si>
    <t>90 Days - Retail</t>
  </si>
  <si>
    <t>AWP Price for 90 Days Supply Fill</t>
  </si>
  <si>
    <t>90 Days - Mail</t>
  </si>
  <si>
    <t>Questions</t>
  </si>
  <si>
    <t>Drug Name:</t>
  </si>
  <si>
    <t>How many generics will be/are on the market at patent expiration? Generic AWP?</t>
  </si>
  <si>
    <t>The date of patent expiration?</t>
  </si>
  <si>
    <t>Does the generic have 6 month exclusivity?</t>
  </si>
  <si>
    <t>Is the generic an authorized generic?</t>
  </si>
  <si>
    <t>What is the ship date (date product shipped to wholesalers by manufacturer)?</t>
  </si>
  <si>
    <t>What was the date the product was MAC'd?</t>
  </si>
  <si>
    <t>Is the generic product available at CVS Caremark Mail?</t>
  </si>
  <si>
    <t>yes</t>
  </si>
  <si>
    <t>What is the NDC of the generic product dispensed by mail?</t>
  </si>
  <si>
    <t>Comments</t>
  </si>
  <si>
    <t>Is the generic product available at Mail Service Pharmacy?</t>
  </si>
  <si>
    <t>Flex Formulary 
Copay</t>
  </si>
  <si>
    <t>Advanced Flex Formulary  Copay</t>
  </si>
  <si>
    <t>Flex Formulary  
Copay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</si>
</sst>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4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15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18" fillId="0" borderId="0" applyNumberFormat="0" applyFill="0" applyBorder="0" applyAlignment="0" applyProtection="0"/>
    <xf numFmtId="0" fontId="6" fillId="10" borderId="1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0" fillId="0" borderId="0" xfId="0" applyNumberFormat="1"/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0" fontId="2" fillId="0" borderId="0" xfId="0" applyFont="1" applyAlignment="1">
      <alignment wrapText="1"/>
    </xf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5" xfId="0" applyFont="1" applyBorder="1"/>
    <xf numFmtId="0" fontId="22" fillId="35" borderId="0" xfId="0" applyFont="1" applyFill="1"/>
    <xf numFmtId="0" fontId="23" fillId="35" borderId="5" xfId="0" applyFont="1" applyFill="1" applyBorder="1"/>
    <xf numFmtId="0" fontId="25" fillId="35" borderId="5" xfId="0" applyFont="1" applyFill="1" applyBorder="1"/>
    <xf numFmtId="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165" fontId="2" fillId="0" borderId="0" xfId="0" applyNumberFormat="1" applyFont="1" applyBorder="1" applyAlignment="1">
      <alignment wrapText="1"/>
    </xf>
    <xf numFmtId="0" fontId="24" fillId="35" borderId="1" xfId="0" applyFont="1" applyFill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35" borderId="3" xfId="0" applyFont="1" applyFill="1" applyBorder="1"/>
    <xf numFmtId="0" fontId="22" fillId="35" borderId="3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" fillId="35" borderId="5" xfId="0" applyFont="1" applyFill="1" applyBorder="1"/>
    <xf numFmtId="0" fontId="26" fillId="0" borderId="0" xfId="0" applyFont="1" applyFill="1" applyAlignment="1">
      <alignment horizontal="left"/>
    </xf>
    <xf numFmtId="0" fontId="24" fillId="35" borderId="0" xfId="0" applyFont="1" applyFill="1"/>
    <xf numFmtId="14" fontId="26" fillId="35" borderId="5" xfId="0" applyNumberFormat="1" applyFont="1" applyFill="1" applyBorder="1" applyAlignment="1">
      <alignment horizontal="left"/>
    </xf>
    <xf numFmtId="49" fontId="28" fillId="35" borderId="0" xfId="0" applyNumberFormat="1" applyFont="1" applyFill="1" applyBorder="1" applyAlignment="1">
      <alignment horizontal="center" wrapText="1"/>
    </xf>
    <xf numFmtId="49" fontId="28" fillId="2" borderId="0" xfId="0" applyNumberFormat="1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wrapText="1"/>
    </xf>
    <xf numFmtId="164" fontId="28" fillId="35" borderId="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64" fontId="27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0" fillId="0" borderId="0" xfId="0" applyNumberFormat="1" applyFont="1" applyBorder="1" applyAlignment="1">
      <alignment horizontal="left"/>
    </xf>
    <xf numFmtId="0" fontId="31" fillId="0" borderId="0" xfId="1" applyFont="1"/>
    <xf numFmtId="0" fontId="31" fillId="0" borderId="0" xfId="1" applyFont="1" applyAlignment="1">
      <alignment horizontal="center"/>
    </xf>
    <xf numFmtId="165" fontId="31" fillId="0" borderId="0" xfId="1" applyNumberFormat="1" applyFont="1"/>
    <xf numFmtId="3" fontId="31" fillId="0" borderId="0" xfId="1" applyNumberFormat="1" applyFont="1"/>
    <xf numFmtId="14" fontId="31" fillId="0" borderId="0" xfId="1" applyNumberFormat="1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35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2" fillId="0" borderId="0" xfId="0" applyFont="1" applyAlignment="1"/>
  </cellXfs>
  <cellStyles count="44">
    <cellStyle name="20% - Accent1 2" xfId="21" xr:uid="{00000000-0005-0000-0000-000000000000}"/>
    <cellStyle name="20% - Accent2 2" xfId="25" xr:uid="{00000000-0005-0000-0000-000001000000}"/>
    <cellStyle name="20% - Accent3 2" xfId="29" xr:uid="{00000000-0005-0000-0000-000002000000}"/>
    <cellStyle name="20% - Accent4 2" xfId="33" xr:uid="{00000000-0005-0000-0000-000003000000}"/>
    <cellStyle name="20% - Accent5 2" xfId="37" xr:uid="{00000000-0005-0000-0000-000004000000}"/>
    <cellStyle name="20% - Accent6 2" xfId="41" xr:uid="{00000000-0005-0000-0000-000005000000}"/>
    <cellStyle name="40% - Accent1 2" xfId="22" xr:uid="{00000000-0005-0000-0000-000006000000}"/>
    <cellStyle name="40% - Accent2 2" xfId="26" xr:uid="{00000000-0005-0000-0000-000007000000}"/>
    <cellStyle name="40% - Accent3 2" xfId="30" xr:uid="{00000000-0005-0000-0000-000008000000}"/>
    <cellStyle name="40% - Accent4 2" xfId="34" xr:uid="{00000000-0005-0000-0000-000009000000}"/>
    <cellStyle name="40% - Accent5 2" xfId="38" xr:uid="{00000000-0005-0000-0000-00000A000000}"/>
    <cellStyle name="40% - Accent6 2" xfId="42" xr:uid="{00000000-0005-0000-0000-00000B000000}"/>
    <cellStyle name="60% - Accent1 2" xfId="23" xr:uid="{00000000-0005-0000-0000-00000C000000}"/>
    <cellStyle name="60% - Accent2 2" xfId="27" xr:uid="{00000000-0005-0000-0000-00000D000000}"/>
    <cellStyle name="60% - Accent3 2" xfId="31" xr:uid="{00000000-0005-0000-0000-00000E000000}"/>
    <cellStyle name="60% - Accent4 2" xfId="35" xr:uid="{00000000-0005-0000-0000-00000F000000}"/>
    <cellStyle name="60% - Accent5 2" xfId="39" xr:uid="{00000000-0005-0000-0000-000010000000}"/>
    <cellStyle name="60% - Accent6 2" xfId="43" xr:uid="{00000000-0005-0000-0000-000011000000}"/>
    <cellStyle name="Accent1 2" xfId="20" xr:uid="{00000000-0005-0000-0000-000012000000}"/>
    <cellStyle name="Accent2 2" xfId="24" xr:uid="{00000000-0005-0000-0000-000013000000}"/>
    <cellStyle name="Accent3 2" xfId="28" xr:uid="{00000000-0005-0000-0000-000014000000}"/>
    <cellStyle name="Accent4 2" xfId="32" xr:uid="{00000000-0005-0000-0000-000015000000}"/>
    <cellStyle name="Accent5 2" xfId="36" xr:uid="{00000000-0005-0000-0000-000016000000}"/>
    <cellStyle name="Accent6 2" xfId="40" xr:uid="{00000000-0005-0000-0000-000017000000}"/>
    <cellStyle name="Bad 2" xfId="9" xr:uid="{00000000-0005-0000-0000-000018000000}"/>
    <cellStyle name="Calculation 2" xfId="13" xr:uid="{00000000-0005-0000-0000-000019000000}"/>
    <cellStyle name="Check Cell 2" xfId="15" xr:uid="{00000000-0005-0000-0000-00001A000000}"/>
    <cellStyle name="Explanatory Text 2" xfId="18" xr:uid="{00000000-0005-0000-0000-00001B000000}"/>
    <cellStyle name="Good 2" xfId="8" xr:uid="{00000000-0005-0000-0000-00001C000000}"/>
    <cellStyle name="Heading 1 2" xfId="4" xr:uid="{00000000-0005-0000-0000-00001D000000}"/>
    <cellStyle name="Heading 2 2" xfId="5" xr:uid="{00000000-0005-0000-0000-00001E000000}"/>
    <cellStyle name="Heading 3 2" xfId="6" xr:uid="{00000000-0005-0000-0000-00001F000000}"/>
    <cellStyle name="Heading 4 2" xfId="7" xr:uid="{00000000-0005-0000-0000-000020000000}"/>
    <cellStyle name="Input 2" xfId="11" xr:uid="{00000000-0005-0000-0000-000021000000}"/>
    <cellStyle name="Linked Cell 2" xfId="14" xr:uid="{00000000-0005-0000-0000-000022000000}"/>
    <cellStyle name="Neutral 2" xfId="10" xr:uid="{00000000-0005-0000-0000-000023000000}"/>
    <cellStyle name="Normal" xfId="0" builtinId="0"/>
    <cellStyle name="Normal 2" xfId="1" xr:uid="{00000000-0005-0000-0000-000025000000}"/>
    <cellStyle name="Normal 3" xfId="3" xr:uid="{00000000-0005-0000-0000-000026000000}"/>
    <cellStyle name="Note 2" xfId="17" xr:uid="{00000000-0005-0000-0000-000027000000}"/>
    <cellStyle name="Output 2" xfId="12" xr:uid="{00000000-0005-0000-0000-000028000000}"/>
    <cellStyle name="Title" xfId="2" builtinId="15" customBuiltin="1"/>
    <cellStyle name="Total 2" xfId="19" xr:uid="{00000000-0005-0000-0000-00002A000000}"/>
    <cellStyle name="Warning Text 2" xfId="16" xr:uid="{00000000-0005-0000-0000-00002B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25</xdr:col>
      <xdr:colOff>482600</xdr:colOff>
      <xdr:row>8</xdr:row>
      <xdr:rowOff>152400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2D2C8771-2AE9-4F21-BD46-FD86869CF2A6}"/>
            </a:ext>
          </a:extLst>
        </xdr:cNvPr>
        <xdr:cNvSpPr/>
      </xdr:nvSpPr>
      <xdr:spPr>
        <a:xfrm>
          <a:off x="0" y="393700"/>
          <a:ext cx="20262850" cy="12573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2</xdr:col>
      <xdr:colOff>63500</xdr:colOff>
      <xdr:row>3</xdr:row>
      <xdr:rowOff>50800</xdr:rowOff>
    </xdr:from>
    <xdr:to>
      <xdr:col>4</xdr:col>
      <xdr:colOff>520700</xdr:colOff>
      <xdr:row>6</xdr:row>
      <xdr:rowOff>146050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988809-72AC-470B-831C-A8AE9369BE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0" y="628650"/>
          <a:ext cx="2813050" cy="647700"/>
        </a:xfrm>
        <a:prstGeom prst="rect">
          <a:avLst/>
        </a:prstGeom>
      </xdr:spPr>
    </xdr:pic>
    <xdr:clientData/>
  </xdr:twoCellAnchor>
  <xdr:twoCellAnchor>
    <xdr:from>
      <xdr:col>8</xdr:col>
      <xdr:colOff>6350</xdr:colOff>
      <xdr:row>2</xdr:row>
      <xdr:rowOff>6328</xdr:rowOff>
    </xdr:from>
    <xdr:to>
      <xdr:col>8</xdr:col>
      <xdr:colOff>657225</xdr:colOff>
      <xdr:row>8</xdr:row>
      <xdr:rowOff>147535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3C91C4BC-BC49-4F05-BA47-FB7EF13553D6}"/>
            </a:ext>
          </a:extLst>
        </xdr:cNvPr>
        <xdr:cNvSpPr/>
      </xdr:nvSpPr>
      <xdr:spPr>
        <a:xfrm>
          <a:off x="6846491" y="405187"/>
          <a:ext cx="650875" cy="1230629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11</xdr:col>
      <xdr:colOff>520700</xdr:colOff>
      <xdr:row>4</xdr:row>
      <xdr:rowOff>9525</xdr:rowOff>
    </xdr:from>
    <xdr:to>
      <xdr:col>23</xdr:col>
      <xdr:colOff>679450</xdr:colOff>
      <xdr:row>8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CD0FD02-E9FA-4E1A-9547-CAB385CE5655}"/>
            </a:ext>
          </a:extLst>
        </xdr:cNvPr>
        <xdr:cNvSpPr/>
      </xdr:nvSpPr>
      <xdr:spPr>
        <a:xfrm>
          <a:off x="9359900" y="771525"/>
          <a:ext cx="9055100" cy="82232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MAC Alert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Notice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25</xdr:col>
      <xdr:colOff>482600</xdr:colOff>
      <xdr:row>8</xdr:row>
      <xdr:rowOff>152400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DD1ED8AC-F0BE-4EF9-8B68-C918AACF866B}"/>
            </a:ext>
          </a:extLst>
        </xdr:cNvPr>
        <xdr:cNvSpPr/>
      </xdr:nvSpPr>
      <xdr:spPr>
        <a:xfrm>
          <a:off x="0" y="393700"/>
          <a:ext cx="20262850" cy="12573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2</xdr:col>
      <xdr:colOff>63500</xdr:colOff>
      <xdr:row>3</xdr:row>
      <xdr:rowOff>50800</xdr:rowOff>
    </xdr:from>
    <xdr:to>
      <xdr:col>4</xdr:col>
      <xdr:colOff>520700</xdr:colOff>
      <xdr:row>6</xdr:row>
      <xdr:rowOff>146050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AECA0D-2E31-407C-9FF9-EDBAE8E03C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0" y="628650"/>
          <a:ext cx="2813050" cy="647700"/>
        </a:xfrm>
        <a:prstGeom prst="rect">
          <a:avLst/>
        </a:prstGeom>
      </xdr:spPr>
    </xdr:pic>
    <xdr:clientData/>
  </xdr:twoCellAnchor>
  <xdr:twoCellAnchor>
    <xdr:from>
      <xdr:col>8</xdr:col>
      <xdr:colOff>6350</xdr:colOff>
      <xdr:row>2</xdr:row>
      <xdr:rowOff>19050</xdr:rowOff>
    </xdr:from>
    <xdr:to>
      <xdr:col>8</xdr:col>
      <xdr:colOff>657225</xdr:colOff>
      <xdr:row>8</xdr:row>
      <xdr:rowOff>162534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9932B5FC-D835-4EC0-B9D1-C339DF6F6C4C}"/>
            </a:ext>
          </a:extLst>
        </xdr:cNvPr>
        <xdr:cNvSpPr/>
      </xdr:nvSpPr>
      <xdr:spPr>
        <a:xfrm>
          <a:off x="6959600" y="412750"/>
          <a:ext cx="650875" cy="12483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11</xdr:col>
      <xdr:colOff>520700</xdr:colOff>
      <xdr:row>4</xdr:row>
      <xdr:rowOff>9525</xdr:rowOff>
    </xdr:from>
    <xdr:to>
      <xdr:col>23</xdr:col>
      <xdr:colOff>679450</xdr:colOff>
      <xdr:row>8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F7ADC23-11B5-4735-9B10-FE32DB4CEF6D}"/>
            </a:ext>
          </a:extLst>
        </xdr:cNvPr>
        <xdr:cNvSpPr/>
      </xdr:nvSpPr>
      <xdr:spPr>
        <a:xfrm>
          <a:off x="9359900" y="771525"/>
          <a:ext cx="9055100" cy="82232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MAC Alert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Notice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425450</xdr:colOff>
      <xdr:row>8</xdr:row>
      <xdr:rowOff>152400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5E2B635C-0C71-453D-AC5B-6AC04BAB2C0D}"/>
            </a:ext>
          </a:extLst>
        </xdr:cNvPr>
        <xdr:cNvSpPr/>
      </xdr:nvSpPr>
      <xdr:spPr>
        <a:xfrm>
          <a:off x="0" y="393700"/>
          <a:ext cx="14408150" cy="12573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1473200</xdr:colOff>
      <xdr:row>3</xdr:row>
      <xdr:rowOff>101600</xdr:rowOff>
    </xdr:from>
    <xdr:to>
      <xdr:col>3</xdr:col>
      <xdr:colOff>425450</xdr:colOff>
      <xdr:row>7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FCE273-82BF-4992-AAC1-D713DE5AF3A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200" y="679450"/>
          <a:ext cx="2628900" cy="647700"/>
        </a:xfrm>
        <a:prstGeom prst="rect">
          <a:avLst/>
        </a:prstGeom>
      </xdr:spPr>
    </xdr:pic>
    <xdr:clientData/>
  </xdr:twoCellAnchor>
  <xdr:twoCellAnchor>
    <xdr:from>
      <xdr:col>4</xdr:col>
      <xdr:colOff>1009650</xdr:colOff>
      <xdr:row>2</xdr:row>
      <xdr:rowOff>12700</xdr:rowOff>
    </xdr:from>
    <xdr:to>
      <xdr:col>5</xdr:col>
      <xdr:colOff>625475</xdr:colOff>
      <xdr:row>8</xdr:row>
      <xdr:rowOff>156184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C4FBFBAB-5C6E-42FD-8634-7277E036BAD2}"/>
            </a:ext>
          </a:extLst>
        </xdr:cNvPr>
        <xdr:cNvSpPr/>
      </xdr:nvSpPr>
      <xdr:spPr>
        <a:xfrm>
          <a:off x="5772150" y="406400"/>
          <a:ext cx="631825" cy="12483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8</xdr:col>
      <xdr:colOff>139700</xdr:colOff>
      <xdr:row>3</xdr:row>
      <xdr:rowOff>79375</xdr:rowOff>
    </xdr:from>
    <xdr:to>
      <xdr:col>16</xdr:col>
      <xdr:colOff>279400</xdr:colOff>
      <xdr:row>8</xdr:row>
      <xdr:rowOff>12700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0ECB7C2-11A9-4823-96B8-4C1704015550}"/>
            </a:ext>
          </a:extLst>
        </xdr:cNvPr>
        <xdr:cNvSpPr/>
      </xdr:nvSpPr>
      <xdr:spPr>
        <a:xfrm>
          <a:off x="8610600" y="657225"/>
          <a:ext cx="5651500" cy="854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MAC Alert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Notice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425450</xdr:colOff>
      <xdr:row>8</xdr:row>
      <xdr:rowOff>152400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D8EF9453-C854-47B4-B304-05CEB6AB5D67}"/>
            </a:ext>
          </a:extLst>
        </xdr:cNvPr>
        <xdr:cNvSpPr/>
      </xdr:nvSpPr>
      <xdr:spPr>
        <a:xfrm>
          <a:off x="0" y="393700"/>
          <a:ext cx="14408150" cy="12573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1473200</xdr:colOff>
      <xdr:row>3</xdr:row>
      <xdr:rowOff>101600</xdr:rowOff>
    </xdr:from>
    <xdr:to>
      <xdr:col>3</xdr:col>
      <xdr:colOff>425450</xdr:colOff>
      <xdr:row>7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E5A00-F517-46D1-8590-73E90A2568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200" y="679450"/>
          <a:ext cx="2628900" cy="647700"/>
        </a:xfrm>
        <a:prstGeom prst="rect">
          <a:avLst/>
        </a:prstGeom>
      </xdr:spPr>
    </xdr:pic>
    <xdr:clientData/>
  </xdr:twoCellAnchor>
  <xdr:twoCellAnchor>
    <xdr:from>
      <xdr:col>4</xdr:col>
      <xdr:colOff>1009650</xdr:colOff>
      <xdr:row>2</xdr:row>
      <xdr:rowOff>12700</xdr:rowOff>
    </xdr:from>
    <xdr:to>
      <xdr:col>5</xdr:col>
      <xdr:colOff>625475</xdr:colOff>
      <xdr:row>8</xdr:row>
      <xdr:rowOff>156184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56D065DE-25E7-43E5-B51D-E981A4397A2E}"/>
            </a:ext>
          </a:extLst>
        </xdr:cNvPr>
        <xdr:cNvSpPr/>
      </xdr:nvSpPr>
      <xdr:spPr>
        <a:xfrm>
          <a:off x="5772150" y="406400"/>
          <a:ext cx="631825" cy="124838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8</xdr:col>
      <xdr:colOff>139700</xdr:colOff>
      <xdr:row>3</xdr:row>
      <xdr:rowOff>79375</xdr:rowOff>
    </xdr:from>
    <xdr:to>
      <xdr:col>16</xdr:col>
      <xdr:colOff>279400</xdr:colOff>
      <xdr:row>8</xdr:row>
      <xdr:rowOff>12700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6DF10A6-FCE6-40BA-A1FC-39F88C1C8BC5}"/>
            </a:ext>
          </a:extLst>
        </xdr:cNvPr>
        <xdr:cNvSpPr/>
      </xdr:nvSpPr>
      <xdr:spPr>
        <a:xfrm>
          <a:off x="8610600" y="657225"/>
          <a:ext cx="5651500" cy="854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MAC Alert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Notice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8B30-F496-4694-96C9-A5688967778A}">
  <sheetPr codeName="Sheet2">
    <tabColor rgb="FF00B0F0"/>
    <pageSetUpPr fitToPage="1"/>
  </sheetPr>
  <dimension ref="A1:Z24"/>
  <sheetViews>
    <sheetView tabSelected="1" topLeftCell="C1" zoomScaleNormal="100" workbookViewId="0">
      <pane ySplit="11" topLeftCell="A12" activePane="bottomLeft" state="frozen"/>
      <selection pane="bottomLeft" sqref="A1:Z1"/>
    </sheetView>
  </sheetViews>
  <sheetFormatPr defaultColWidth="9.42578125" defaultRowHeight="12.75" x14ac:dyDescent="0.2"/>
  <cols>
    <col min="1" max="1" width="13" style="45" customWidth="1"/>
    <col min="2" max="2" width="15.140625" style="45" bestFit="1" customWidth="1"/>
    <col min="3" max="3" width="26.28515625" style="45" bestFit="1" customWidth="1"/>
    <col min="4" max="4" width="8.28515625" style="45" customWidth="1"/>
    <col min="5" max="5" width="8.7109375" style="45" bestFit="1" customWidth="1"/>
    <col min="6" max="6" width="10.28515625" style="45" bestFit="1" customWidth="1"/>
    <col min="7" max="7" width="11.85546875" style="45" bestFit="1" customWidth="1"/>
    <col min="8" max="8" width="6.85546875" style="45" bestFit="1" customWidth="1"/>
    <col min="9" max="9" width="10.140625" style="45" bestFit="1" customWidth="1"/>
    <col min="10" max="10" width="9.28515625" style="53" bestFit="1" customWidth="1"/>
    <col min="11" max="11" width="7.5703125" style="45" bestFit="1" customWidth="1"/>
    <col min="12" max="13" width="9" style="45" bestFit="1" customWidth="1"/>
    <col min="14" max="14" width="13.5703125" style="45" customWidth="1"/>
    <col min="15" max="15" width="32.140625" style="45" bestFit="1" customWidth="1"/>
    <col min="16" max="16" width="8.140625" style="45" bestFit="1" customWidth="1"/>
    <col min="17" max="17" width="5.42578125" style="45" bestFit="1" customWidth="1"/>
    <col min="18" max="18" width="9" style="45" bestFit="1" customWidth="1"/>
    <col min="19" max="19" width="4.5703125" style="45" bestFit="1" customWidth="1"/>
    <col min="20" max="20" width="6.85546875" style="45" bestFit="1" customWidth="1"/>
    <col min="21" max="21" width="10.28515625" style="45" bestFit="1" customWidth="1"/>
    <col min="22" max="22" width="10.5703125" style="45" bestFit="1" customWidth="1"/>
    <col min="23" max="23" width="10.85546875" style="45" bestFit="1" customWidth="1"/>
    <col min="24" max="24" width="11.28515625" style="45" bestFit="1" customWidth="1"/>
    <col min="25" max="25" width="18" style="45" customWidth="1"/>
    <col min="26" max="26" width="9.28515625" style="57" bestFit="1" customWidth="1"/>
    <col min="27" max="16384" width="9.42578125" style="45"/>
  </cols>
  <sheetData>
    <row r="1" spans="1:26" s="59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59" customFormat="1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6" s="59" customFormat="1" ht="15" x14ac:dyDescent="0.25">
      <c r="A3"/>
      <c r="B3"/>
      <c r="C3"/>
      <c r="D3"/>
      <c r="E3"/>
      <c r="F3" s="60"/>
      <c r="G3" s="60"/>
      <c r="H3" s="61"/>
      <c r="I3" s="61"/>
      <c r="J3" s="61"/>
      <c r="K3" s="61"/>
      <c r="L3" s="62"/>
      <c r="M3" s="62"/>
      <c r="P3" s="63"/>
    </row>
    <row r="4" spans="1:26" s="59" customFormat="1" ht="15" x14ac:dyDescent="0.25">
      <c r="A4"/>
      <c r="B4"/>
      <c r="C4"/>
      <c r="D4"/>
      <c r="E4"/>
      <c r="F4" s="60"/>
      <c r="G4" s="60"/>
      <c r="H4" s="61"/>
      <c r="I4" s="61"/>
      <c r="J4" s="61"/>
      <c r="K4" s="61"/>
      <c r="L4" s="62"/>
      <c r="M4" s="62"/>
      <c r="P4" s="63"/>
    </row>
    <row r="5" spans="1:26" s="59" customFormat="1" ht="15" x14ac:dyDescent="0.25">
      <c r="A5"/>
      <c r="B5"/>
      <c r="C5"/>
      <c r="D5"/>
      <c r="E5"/>
      <c r="F5" s="60"/>
      <c r="G5" s="60"/>
      <c r="H5" s="61"/>
      <c r="I5" s="61"/>
      <c r="J5" s="61"/>
      <c r="K5" s="61"/>
      <c r="L5" s="62"/>
      <c r="M5" s="62"/>
      <c r="P5" s="63"/>
    </row>
    <row r="6" spans="1:26" s="59" customFormat="1" ht="15" x14ac:dyDescent="0.25">
      <c r="A6"/>
      <c r="B6"/>
      <c r="C6"/>
      <c r="D6"/>
      <c r="E6"/>
      <c r="F6" s="60"/>
      <c r="G6" s="60"/>
      <c r="H6" s="61"/>
      <c r="I6" s="61"/>
      <c r="J6" s="61"/>
      <c r="K6" s="61"/>
      <c r="L6" s="62"/>
      <c r="M6" s="62"/>
      <c r="P6" s="63"/>
    </row>
    <row r="7" spans="1:26" s="59" customFormat="1" ht="15" x14ac:dyDescent="0.25">
      <c r="A7"/>
      <c r="B7"/>
      <c r="C7"/>
      <c r="D7"/>
      <c r="E7"/>
      <c r="F7" s="60"/>
      <c r="G7" s="60"/>
      <c r="H7" s="61"/>
      <c r="I7" s="61"/>
      <c r="J7" s="61"/>
      <c r="K7" s="61"/>
      <c r="L7" s="62"/>
      <c r="M7" s="62"/>
      <c r="P7" s="63"/>
    </row>
    <row r="8" spans="1:26" s="59" customFormat="1" ht="15" x14ac:dyDescent="0.25">
      <c r="A8"/>
      <c r="B8"/>
      <c r="C8"/>
      <c r="D8"/>
      <c r="E8"/>
      <c r="F8" s="60"/>
      <c r="G8" s="60"/>
      <c r="H8" s="61"/>
      <c r="I8" s="61"/>
      <c r="J8" s="61"/>
      <c r="K8" s="61"/>
      <c r="L8" s="62"/>
      <c r="M8" s="62"/>
      <c r="P8" s="63"/>
    </row>
    <row r="9" spans="1:26" s="59" customFormat="1" ht="15" x14ac:dyDescent="0.25">
      <c r="A9"/>
      <c r="B9"/>
      <c r="C9"/>
      <c r="D9"/>
      <c r="E9"/>
      <c r="F9" s="60"/>
      <c r="G9" s="60"/>
      <c r="H9" s="61"/>
      <c r="I9" s="61"/>
      <c r="J9" s="61"/>
      <c r="K9" s="61"/>
      <c r="L9" s="62"/>
      <c r="M9" s="62"/>
      <c r="P9" s="63"/>
    </row>
    <row r="10" spans="1:26" s="59" customFormat="1" ht="15" x14ac:dyDescent="0.25">
      <c r="A10"/>
      <c r="B10"/>
      <c r="C10"/>
      <c r="D10"/>
      <c r="E10"/>
      <c r="F10" s="60"/>
      <c r="G10" s="60"/>
      <c r="H10" s="61"/>
      <c r="I10" s="61"/>
      <c r="J10" s="61"/>
      <c r="K10" s="61"/>
      <c r="L10" s="62"/>
      <c r="M10" s="62"/>
      <c r="P10" s="63"/>
    </row>
    <row r="11" spans="1:26" s="44" customFormat="1" ht="63.75" x14ac:dyDescent="0.2">
      <c r="A11" s="39" t="s">
        <v>1</v>
      </c>
      <c r="B11" s="40" t="s">
        <v>2</v>
      </c>
      <c r="C11" s="41" t="s">
        <v>3</v>
      </c>
      <c r="D11" s="41" t="s">
        <v>4</v>
      </c>
      <c r="E11" s="41" t="s">
        <v>5</v>
      </c>
      <c r="F11" s="42" t="s">
        <v>6</v>
      </c>
      <c r="G11" s="42" t="s">
        <v>7</v>
      </c>
      <c r="H11" s="42" t="s">
        <v>8</v>
      </c>
      <c r="I11" s="41" t="s">
        <v>9</v>
      </c>
      <c r="J11" s="43" t="s">
        <v>10</v>
      </c>
      <c r="K11" s="42" t="s">
        <v>11</v>
      </c>
      <c r="L11" s="42" t="s">
        <v>12</v>
      </c>
      <c r="M11" s="42" t="s">
        <v>13</v>
      </c>
      <c r="N11" s="42" t="s">
        <v>14</v>
      </c>
      <c r="O11" s="42" t="s">
        <v>15</v>
      </c>
      <c r="P11" s="42" t="s">
        <v>16</v>
      </c>
      <c r="Q11" s="41" t="s">
        <v>17</v>
      </c>
      <c r="R11" s="41" t="s">
        <v>18</v>
      </c>
      <c r="S11" s="42" t="s">
        <v>19</v>
      </c>
      <c r="T11" s="42" t="s">
        <v>8</v>
      </c>
      <c r="U11" s="41" t="s">
        <v>20</v>
      </c>
      <c r="V11" s="41" t="s">
        <v>21</v>
      </c>
      <c r="W11" s="41" t="s">
        <v>22</v>
      </c>
      <c r="X11" s="42" t="s">
        <v>23</v>
      </c>
      <c r="Y11" s="41" t="s">
        <v>24</v>
      </c>
      <c r="Z11" s="43" t="s">
        <v>25</v>
      </c>
    </row>
    <row r="12" spans="1:26" s="50" customFormat="1" x14ac:dyDescent="0.2">
      <c r="A12" s="54"/>
      <c r="B12" s="54"/>
      <c r="C12" s="54"/>
      <c r="E12" s="54"/>
      <c r="F12" s="47"/>
      <c r="G12" s="51"/>
      <c r="H12" s="46"/>
      <c r="I12" s="48"/>
      <c r="J12" s="49"/>
      <c r="K12" s="51"/>
      <c r="L12" s="47"/>
      <c r="M12" s="47"/>
      <c r="N12" s="47"/>
      <c r="O12" s="55"/>
      <c r="Q12" s="49"/>
      <c r="R12" s="48"/>
      <c r="S12" s="47"/>
      <c r="T12" s="46"/>
      <c r="U12" s="48"/>
      <c r="V12" s="47"/>
      <c r="W12" s="47"/>
      <c r="X12" s="47"/>
      <c r="Y12" s="52"/>
      <c r="Z12" s="56"/>
    </row>
    <row r="13" spans="1:26" x14ac:dyDescent="0.2">
      <c r="A13" s="54"/>
      <c r="B13" s="54"/>
      <c r="C13" s="54"/>
      <c r="E13" s="54"/>
      <c r="F13" s="54"/>
      <c r="G13" s="51"/>
      <c r="H13" s="46"/>
      <c r="I13" s="48"/>
      <c r="J13" s="49"/>
      <c r="K13" s="51"/>
      <c r="L13" s="47"/>
      <c r="M13" s="47"/>
      <c r="N13" s="47"/>
      <c r="O13" s="55"/>
      <c r="P13" s="50"/>
      <c r="Q13" s="49"/>
      <c r="R13" s="48"/>
      <c r="S13" s="47"/>
      <c r="T13" s="46"/>
      <c r="U13" s="48"/>
      <c r="V13" s="47"/>
      <c r="W13" s="47"/>
      <c r="X13" s="47"/>
      <c r="Y13" s="52"/>
      <c r="Z13" s="58"/>
    </row>
    <row r="14" spans="1:26" x14ac:dyDescent="0.2">
      <c r="A14" s="54"/>
      <c r="B14" s="54"/>
      <c r="C14" s="54"/>
      <c r="E14" s="54"/>
      <c r="F14" s="54"/>
      <c r="G14" s="51"/>
      <c r="H14" s="46"/>
      <c r="I14" s="48"/>
      <c r="J14" s="49"/>
      <c r="K14" s="51"/>
      <c r="L14" s="47"/>
      <c r="M14" s="47"/>
      <c r="N14" s="47"/>
      <c r="O14" s="55"/>
      <c r="P14" s="50"/>
      <c r="Q14" s="50"/>
      <c r="R14" s="48"/>
      <c r="S14" s="47"/>
      <c r="T14" s="46"/>
      <c r="U14" s="48"/>
      <c r="V14" s="47"/>
      <c r="W14" s="47"/>
      <c r="X14" s="50"/>
      <c r="Y14" s="52"/>
      <c r="Z14" s="58"/>
    </row>
    <row r="15" spans="1:26" x14ac:dyDescent="0.2">
      <c r="A15" s="54"/>
      <c r="B15" s="54"/>
      <c r="C15" s="54"/>
      <c r="E15" s="54"/>
      <c r="F15" s="54"/>
      <c r="G15" s="51"/>
      <c r="H15" s="46"/>
      <c r="I15" s="48"/>
      <c r="J15" s="49"/>
      <c r="K15" s="51"/>
      <c r="L15" s="47"/>
      <c r="M15" s="47"/>
      <c r="N15" s="47"/>
      <c r="O15" s="55"/>
      <c r="P15" s="50"/>
      <c r="Q15" s="50"/>
      <c r="R15" s="48"/>
      <c r="S15" s="47"/>
      <c r="T15" s="46"/>
      <c r="U15" s="48"/>
      <c r="V15" s="47"/>
      <c r="W15" s="47"/>
      <c r="X15" s="50"/>
      <c r="Y15" s="52"/>
      <c r="Z15" s="58"/>
    </row>
    <row r="16" spans="1:26" x14ac:dyDescent="0.2">
      <c r="A16" s="54"/>
      <c r="B16" s="54"/>
      <c r="C16" s="54"/>
      <c r="E16" s="54"/>
      <c r="F16" s="54"/>
      <c r="G16" s="51"/>
      <c r="H16" s="46"/>
      <c r="I16" s="48"/>
      <c r="J16" s="49"/>
      <c r="K16" s="51"/>
      <c r="L16" s="47"/>
      <c r="M16" s="47"/>
      <c r="N16" s="47"/>
      <c r="O16" s="55"/>
      <c r="P16" s="50"/>
      <c r="Q16" s="50"/>
      <c r="R16" s="48"/>
      <c r="S16" s="47"/>
      <c r="T16" s="46"/>
      <c r="U16" s="48"/>
      <c r="V16" s="47"/>
      <c r="W16" s="47"/>
      <c r="X16" s="50"/>
      <c r="Y16" s="52"/>
      <c r="Z16" s="58"/>
    </row>
    <row r="17" spans="1:26" x14ac:dyDescent="0.2">
      <c r="A17" s="54"/>
      <c r="B17" s="54"/>
      <c r="C17" s="54"/>
      <c r="E17" s="54"/>
      <c r="F17" s="54"/>
      <c r="H17" s="46"/>
      <c r="I17" s="48"/>
      <c r="J17" s="49"/>
      <c r="O17" s="55"/>
      <c r="T17" s="46"/>
      <c r="Z17" s="58"/>
    </row>
    <row r="18" spans="1:26" x14ac:dyDescent="0.2">
      <c r="A18" s="54"/>
      <c r="B18" s="54"/>
      <c r="C18" s="54"/>
      <c r="E18" s="54"/>
      <c r="F18" s="54"/>
      <c r="H18" s="46"/>
      <c r="I18" s="48"/>
      <c r="J18" s="49"/>
      <c r="O18" s="55"/>
      <c r="T18" s="46"/>
    </row>
    <row r="19" spans="1:26" x14ac:dyDescent="0.2">
      <c r="A19" s="54"/>
      <c r="B19" s="54"/>
      <c r="C19" s="54"/>
      <c r="E19" s="54"/>
      <c r="F19" s="54"/>
      <c r="H19" s="46"/>
      <c r="I19" s="48"/>
      <c r="J19" s="49"/>
      <c r="O19" s="55"/>
      <c r="T19" s="46"/>
      <c r="Z19" s="58"/>
    </row>
    <row r="20" spans="1:26" x14ac:dyDescent="0.2">
      <c r="A20" s="54"/>
      <c r="B20" s="54"/>
      <c r="C20" s="54"/>
      <c r="E20" s="54"/>
      <c r="H20" s="46"/>
      <c r="I20" s="48"/>
      <c r="J20" s="49"/>
      <c r="O20" s="55"/>
      <c r="T20" s="46"/>
    </row>
    <row r="21" spans="1:26" x14ac:dyDescent="0.2">
      <c r="E21" s="54"/>
      <c r="I21" s="48"/>
      <c r="J21" s="49"/>
    </row>
    <row r="22" spans="1:26" x14ac:dyDescent="0.2">
      <c r="E22" s="54"/>
      <c r="I22" s="48"/>
      <c r="J22" s="49"/>
    </row>
    <row r="23" spans="1:26" x14ac:dyDescent="0.2">
      <c r="E23" s="54"/>
      <c r="I23" s="48"/>
      <c r="J23" s="49"/>
    </row>
    <row r="24" spans="1:26" x14ac:dyDescent="0.2">
      <c r="E24" s="54"/>
      <c r="I24" s="48"/>
      <c r="J24" s="49"/>
    </row>
  </sheetData>
  <mergeCells count="1">
    <mergeCell ref="A1:Z1"/>
  </mergeCells>
  <printOptions horizontalCentered="1"/>
  <pageMargins left="0.7" right="0.7" top="0.75" bottom="0.75" header="0.3" footer="0.3"/>
  <pageSetup scale="41" orientation="landscape" r:id="rId1"/>
  <headerFooter>
    <oddFooter>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8CDA-7DFC-42D3-A8EA-4B52CE1B4580}">
  <sheetPr codeName="Sheet11">
    <tabColor rgb="FF00B0F0"/>
  </sheetPr>
  <dimension ref="A1:Q53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140625" style="5"/>
    <col min="12" max="12" width="11.42578125" style="5" customWidth="1"/>
    <col min="13" max="13" width="10.5703125" style="5" customWidth="1"/>
    <col min="14" max="14" width="11.42578125" style="5" customWidth="1"/>
    <col min="15" max="15" width="9.1406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DB5057-C19A-4E5B-95C8-CB23F9B85579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B0AA-70D8-4643-8948-FF2841CBA4B4}">
  <sheetPr codeName="Sheet12">
    <tabColor rgb="FF00B0F0"/>
  </sheetPr>
  <dimension ref="A1:Q53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140625" style="5"/>
    <col min="12" max="12" width="11.42578125" style="5" customWidth="1"/>
    <col min="13" max="13" width="10.5703125" style="5" customWidth="1"/>
    <col min="14" max="14" width="11.42578125" style="5" customWidth="1"/>
    <col min="15" max="15" width="9.1406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352401-E17E-4EFD-9990-1D9515F611BC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A48C-7209-4262-B0F1-9D824487B912}">
  <sheetPr codeName="Sheet13">
    <tabColor rgb="FF00B0F0"/>
  </sheetPr>
  <dimension ref="A1:Q53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140625" style="5"/>
    <col min="12" max="12" width="11.42578125" style="5" customWidth="1"/>
    <col min="13" max="13" width="10.5703125" style="5" customWidth="1"/>
    <col min="14" max="14" width="11.42578125" style="5" customWidth="1"/>
    <col min="15" max="15" width="9.1406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F8C921-B118-4427-812F-2D90E6199270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CDD9-3848-4A64-A2CB-D866231FC191}">
  <sheetPr codeName="Sheet14">
    <tabColor rgb="FF00B0F0"/>
    <pageSetUpPr fitToPage="1"/>
  </sheetPr>
  <dimension ref="A1:Z63"/>
  <sheetViews>
    <sheetView workbookViewId="0">
      <selection sqref="A1:Q1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140625" style="5"/>
    <col min="12" max="12" width="11.42578125" style="5" customWidth="1"/>
    <col min="13" max="13" width="10.5703125" style="5" customWidth="1"/>
    <col min="14" max="14" width="11.42578125" style="5" customWidth="1"/>
    <col min="15" max="15" width="9.140625" style="5"/>
  </cols>
  <sheetData>
    <row r="1" spans="1:26" s="59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71"/>
      <c r="S1" s="71"/>
      <c r="T1" s="71"/>
      <c r="U1" s="71"/>
      <c r="V1" s="71"/>
      <c r="W1" s="71"/>
      <c r="X1" s="71"/>
      <c r="Y1" s="71"/>
      <c r="Z1" s="71"/>
    </row>
    <row r="2" spans="1:26" s="59" customFormat="1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6" s="59" customFormat="1" x14ac:dyDescent="0.25">
      <c r="A3"/>
      <c r="B3"/>
      <c r="C3"/>
      <c r="D3"/>
      <c r="E3"/>
      <c r="F3" s="60"/>
      <c r="G3" s="60"/>
      <c r="H3" s="61"/>
      <c r="I3" s="61"/>
      <c r="J3" s="61"/>
      <c r="K3" s="61"/>
      <c r="L3" s="62"/>
      <c r="M3" s="62"/>
      <c r="P3" s="63"/>
    </row>
    <row r="4" spans="1:26" s="59" customFormat="1" x14ac:dyDescent="0.25">
      <c r="A4"/>
      <c r="B4"/>
      <c r="C4"/>
      <c r="D4"/>
      <c r="E4"/>
      <c r="F4" s="60"/>
      <c r="G4" s="60"/>
      <c r="H4" s="61"/>
      <c r="I4" s="61"/>
      <c r="J4" s="61"/>
      <c r="K4" s="61"/>
      <c r="L4" s="62"/>
      <c r="M4" s="62"/>
      <c r="P4" s="63"/>
    </row>
    <row r="5" spans="1:26" s="59" customFormat="1" x14ac:dyDescent="0.25">
      <c r="A5"/>
      <c r="B5"/>
      <c r="C5"/>
      <c r="D5"/>
      <c r="E5"/>
      <c r="F5" s="60"/>
      <c r="G5" s="60"/>
      <c r="H5" s="61"/>
      <c r="I5" s="61"/>
      <c r="J5" s="61"/>
      <c r="K5" s="61"/>
      <c r="L5" s="62"/>
      <c r="M5" s="62"/>
      <c r="P5" s="63"/>
    </row>
    <row r="6" spans="1:26" s="59" customFormat="1" x14ac:dyDescent="0.25">
      <c r="A6"/>
      <c r="B6"/>
      <c r="C6"/>
      <c r="D6"/>
      <c r="E6"/>
      <c r="F6" s="60"/>
      <c r="G6" s="60"/>
      <c r="H6" s="61"/>
      <c r="I6" s="61"/>
      <c r="J6" s="61"/>
      <c r="K6" s="61"/>
      <c r="L6" s="62"/>
      <c r="M6" s="62"/>
      <c r="P6" s="63"/>
    </row>
    <row r="7" spans="1:26" s="59" customFormat="1" x14ac:dyDescent="0.25">
      <c r="A7"/>
      <c r="B7"/>
      <c r="C7"/>
      <c r="D7"/>
      <c r="E7"/>
      <c r="F7" s="60"/>
      <c r="G7" s="60"/>
      <c r="H7" s="61"/>
      <c r="I7" s="61"/>
      <c r="J7" s="61"/>
      <c r="K7" s="61"/>
      <c r="L7" s="62"/>
      <c r="M7" s="62"/>
      <c r="P7" s="63"/>
    </row>
    <row r="8" spans="1:26" s="59" customFormat="1" x14ac:dyDescent="0.25">
      <c r="A8"/>
      <c r="B8"/>
      <c r="C8"/>
      <c r="D8"/>
      <c r="E8"/>
      <c r="F8" s="60"/>
      <c r="G8" s="60"/>
      <c r="H8" s="61"/>
      <c r="I8" s="61"/>
      <c r="J8" s="61"/>
      <c r="K8" s="61"/>
      <c r="L8" s="62"/>
      <c r="M8" s="62"/>
      <c r="P8" s="63"/>
    </row>
    <row r="9" spans="1:26" s="59" customFormat="1" x14ac:dyDescent="0.25">
      <c r="A9"/>
      <c r="B9"/>
      <c r="C9"/>
      <c r="D9"/>
      <c r="E9"/>
      <c r="F9" s="60"/>
      <c r="G9" s="60"/>
      <c r="H9" s="61"/>
      <c r="I9" s="61"/>
      <c r="J9" s="61"/>
      <c r="K9" s="61"/>
      <c r="L9" s="62"/>
      <c r="M9" s="62"/>
      <c r="P9" s="63"/>
    </row>
    <row r="10" spans="1:26" s="59" customFormat="1" x14ac:dyDescent="0.25">
      <c r="A10"/>
      <c r="B10"/>
      <c r="C10"/>
      <c r="D10"/>
      <c r="E10"/>
      <c r="F10" s="60"/>
      <c r="G10" s="60"/>
      <c r="H10" s="61"/>
      <c r="I10" s="61"/>
      <c r="J10" s="61"/>
      <c r="K10" s="61"/>
      <c r="L10" s="62"/>
      <c r="M10" s="62"/>
      <c r="P10" s="63"/>
    </row>
    <row r="11" spans="1:26" x14ac:dyDescent="0.25">
      <c r="A11" s="36" t="s">
        <v>26</v>
      </c>
    </row>
    <row r="12" spans="1:26" x14ac:dyDescent="0.25">
      <c r="A12" s="37"/>
      <c r="C12" s="66" t="s">
        <v>27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27"/>
    </row>
    <row r="13" spans="1:26" s="1" customFormat="1" ht="60" x14ac:dyDescent="0.25">
      <c r="A13" s="8" t="s">
        <v>3</v>
      </c>
      <c r="C13" s="2" t="s">
        <v>28</v>
      </c>
      <c r="D13" s="2" t="s">
        <v>29</v>
      </c>
      <c r="E13" s="3" t="s">
        <v>30</v>
      </c>
      <c r="F13" s="6" t="s">
        <v>61</v>
      </c>
      <c r="G13" s="6" t="s">
        <v>62</v>
      </c>
      <c r="H13" s="4" t="s">
        <v>33</v>
      </c>
      <c r="I13" s="4" t="s">
        <v>34</v>
      </c>
      <c r="J13" s="4" t="s">
        <v>35</v>
      </c>
      <c r="K13" s="4" t="s">
        <v>36</v>
      </c>
      <c r="L13" s="4" t="s">
        <v>37</v>
      </c>
      <c r="M13" s="4" t="s">
        <v>38</v>
      </c>
      <c r="N13" s="4" t="s">
        <v>39</v>
      </c>
      <c r="P13" s="26" t="s">
        <v>40</v>
      </c>
      <c r="Q13" s="26" t="s">
        <v>41</v>
      </c>
    </row>
    <row r="14" spans="1:26" s="1" customFormat="1" x14ac:dyDescent="0.25">
      <c r="A14" s="20"/>
      <c r="B14" s="9" t="s">
        <v>42</v>
      </c>
      <c r="C14" s="24"/>
      <c r="D14" s="24"/>
      <c r="E14" s="24"/>
      <c r="F14" s="23"/>
      <c r="G14" s="23"/>
      <c r="H14" s="24"/>
      <c r="I14" s="24"/>
      <c r="J14" s="24"/>
      <c r="K14" s="24"/>
      <c r="L14" s="24"/>
      <c r="M14" s="24"/>
      <c r="N14" s="24"/>
      <c r="P14" s="30"/>
      <c r="Q14" s="30"/>
    </row>
    <row r="15" spans="1:26" x14ac:dyDescent="0.25">
      <c r="A15" s="20"/>
      <c r="B15" s="9" t="s">
        <v>43</v>
      </c>
      <c r="C15" s="24"/>
      <c r="D15" s="24"/>
      <c r="E15" s="24"/>
      <c r="F15" s="23"/>
      <c r="G15" s="23"/>
      <c r="H15" s="24"/>
      <c r="I15" s="24"/>
      <c r="J15" s="24"/>
      <c r="K15" s="24"/>
      <c r="L15" s="24"/>
      <c r="M15" s="24"/>
      <c r="N15" s="24"/>
      <c r="P15" s="30"/>
      <c r="Q15" s="25"/>
    </row>
    <row r="16" spans="1:26" x14ac:dyDescent="0.25">
      <c r="A16" s="20"/>
      <c r="B16" s="9" t="s">
        <v>44</v>
      </c>
      <c r="C16" s="24"/>
      <c r="D16" s="24"/>
      <c r="E16" s="24"/>
      <c r="F16" s="23"/>
      <c r="G16" s="23"/>
      <c r="H16" s="24"/>
      <c r="I16" s="24"/>
      <c r="J16" s="24"/>
      <c r="K16" s="24"/>
      <c r="L16" s="24"/>
      <c r="M16" s="24"/>
      <c r="N16" s="24"/>
      <c r="P16" s="30"/>
      <c r="Q16" s="25"/>
    </row>
    <row r="19" spans="2:15" x14ac:dyDescent="0.25">
      <c r="C19" s="66" t="s">
        <v>45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27"/>
    </row>
    <row r="20" spans="2:15" s="1" customFormat="1" ht="60" x14ac:dyDescent="0.25">
      <c r="C20" s="2" t="s">
        <v>46</v>
      </c>
      <c r="D20" s="2" t="s">
        <v>29</v>
      </c>
      <c r="E20" s="4" t="s">
        <v>30</v>
      </c>
      <c r="F20" s="6" t="s">
        <v>61</v>
      </c>
      <c r="G20" s="6" t="s">
        <v>62</v>
      </c>
      <c r="H20" s="4" t="s">
        <v>33</v>
      </c>
      <c r="I20" s="4" t="s">
        <v>34</v>
      </c>
      <c r="J20" s="4" t="s">
        <v>35</v>
      </c>
      <c r="K20" s="4" t="s">
        <v>36</v>
      </c>
      <c r="L20" s="4" t="s">
        <v>37</v>
      </c>
      <c r="M20" s="4" t="s">
        <v>38</v>
      </c>
      <c r="N20" s="4" t="s">
        <v>39</v>
      </c>
      <c r="O20" s="29"/>
    </row>
    <row r="21" spans="2:15" s="1" customFormat="1" x14ac:dyDescent="0.25">
      <c r="B21" s="10" t="s">
        <v>42</v>
      </c>
      <c r="C21" s="24"/>
      <c r="D21" s="24"/>
      <c r="E21" s="24"/>
      <c r="F21" s="23"/>
      <c r="G21" s="23"/>
      <c r="H21" s="24"/>
      <c r="I21" s="24"/>
      <c r="J21" s="24"/>
      <c r="K21" s="24"/>
      <c r="L21" s="24"/>
      <c r="M21" s="24"/>
      <c r="N21" s="24"/>
      <c r="O21" s="28"/>
    </row>
    <row r="22" spans="2:15" x14ac:dyDescent="0.25">
      <c r="B22" s="9" t="s">
        <v>43</v>
      </c>
      <c r="C22" s="24"/>
      <c r="D22" s="24"/>
      <c r="E22" s="24"/>
      <c r="F22" s="23"/>
      <c r="G22" s="23"/>
      <c r="H22" s="24"/>
      <c r="I22" s="24"/>
      <c r="J22" s="24"/>
      <c r="K22" s="24"/>
      <c r="L22" s="24"/>
      <c r="M22" s="24"/>
      <c r="N22" s="24"/>
      <c r="O22" s="28"/>
    </row>
    <row r="23" spans="2:15" x14ac:dyDescent="0.25">
      <c r="B23" s="9" t="s">
        <v>44</v>
      </c>
      <c r="C23" s="24"/>
      <c r="D23" s="24"/>
      <c r="E23" s="24"/>
      <c r="F23" s="23"/>
      <c r="G23" s="23"/>
      <c r="H23" s="24"/>
      <c r="I23" s="24"/>
      <c r="J23" s="24"/>
      <c r="K23" s="24"/>
      <c r="L23" s="24"/>
      <c r="M23" s="24"/>
      <c r="N23" s="24"/>
      <c r="O23" s="28"/>
    </row>
    <row r="26" spans="2:15" x14ac:dyDescent="0.25">
      <c r="C26" s="66" t="s">
        <v>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27"/>
    </row>
    <row r="27" spans="2:15" ht="60" x14ac:dyDescent="0.25">
      <c r="C27" s="2" t="s">
        <v>46</v>
      </c>
      <c r="D27" s="2" t="s">
        <v>29</v>
      </c>
      <c r="E27" s="4" t="s">
        <v>30</v>
      </c>
      <c r="F27" s="6" t="s">
        <v>63</v>
      </c>
      <c r="G27" s="6" t="s">
        <v>62</v>
      </c>
      <c r="H27" s="4" t="s">
        <v>33</v>
      </c>
      <c r="I27" s="4" t="s">
        <v>34</v>
      </c>
      <c r="J27" s="4" t="s">
        <v>35</v>
      </c>
      <c r="K27" s="4" t="s">
        <v>36</v>
      </c>
      <c r="L27" s="4" t="s">
        <v>37</v>
      </c>
      <c r="M27" s="4" t="s">
        <v>38</v>
      </c>
      <c r="N27" s="4" t="s">
        <v>39</v>
      </c>
      <c r="O27" s="29"/>
    </row>
    <row r="28" spans="2:15" x14ac:dyDescent="0.25">
      <c r="B28" s="10" t="s">
        <v>42</v>
      </c>
      <c r="C28" s="24"/>
      <c r="D28" s="24"/>
      <c r="E28" s="24"/>
      <c r="F28" s="23"/>
      <c r="G28" s="23"/>
      <c r="H28" s="24"/>
      <c r="I28" s="24"/>
      <c r="J28" s="24"/>
      <c r="K28" s="24"/>
      <c r="L28" s="24"/>
      <c r="M28" s="24"/>
      <c r="N28" s="24"/>
      <c r="O28" s="28"/>
    </row>
    <row r="29" spans="2:15" x14ac:dyDescent="0.25">
      <c r="B29" s="9" t="s">
        <v>43</v>
      </c>
      <c r="C29" s="24"/>
      <c r="D29" s="24"/>
      <c r="E29" s="24"/>
      <c r="F29" s="23"/>
      <c r="G29" s="23"/>
      <c r="H29" s="24"/>
      <c r="I29" s="24"/>
      <c r="J29" s="24"/>
      <c r="K29" s="24"/>
      <c r="L29" s="24"/>
      <c r="M29" s="24"/>
      <c r="N29" s="24"/>
      <c r="O29" s="28"/>
    </row>
    <row r="30" spans="2:15" x14ac:dyDescent="0.25">
      <c r="B30" s="9" t="s">
        <v>44</v>
      </c>
      <c r="C30" s="24"/>
      <c r="D30" s="24"/>
      <c r="E30" s="24"/>
      <c r="F30" s="23"/>
      <c r="G30" s="23"/>
      <c r="H30" s="24"/>
      <c r="I30" s="24"/>
      <c r="J30" s="24"/>
      <c r="K30" s="24"/>
      <c r="L30" s="24"/>
      <c r="M30" s="24"/>
      <c r="N30" s="24"/>
      <c r="O30" s="28"/>
    </row>
    <row r="36" spans="2:13" x14ac:dyDescent="0.25">
      <c r="B36" s="11" t="s">
        <v>48</v>
      </c>
      <c r="C36" s="12" t="s">
        <v>49</v>
      </c>
      <c r="D36" s="32"/>
      <c r="E36" s="33"/>
      <c r="F36" s="33"/>
      <c r="G36" s="13"/>
      <c r="H36" s="13"/>
      <c r="I36" s="13"/>
      <c r="J36" s="13"/>
      <c r="K36" s="13"/>
      <c r="L36" s="13"/>
      <c r="M36" s="14"/>
    </row>
    <row r="37" spans="2:13" x14ac:dyDescent="0.25">
      <c r="B37" s="19" t="s">
        <v>50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22"/>
      <c r="C38" s="16"/>
      <c r="D38" s="34"/>
      <c r="E38" s="34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5"/>
      <c r="C39" s="16"/>
      <c r="D39" s="31"/>
      <c r="E39" s="31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19" t="s">
        <v>51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3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19" t="s">
        <v>52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3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19" t="s">
        <v>53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3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19" t="s">
        <v>54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3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x14ac:dyDescent="0.25">
      <c r="B53" s="19" t="s">
        <v>55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2:13" x14ac:dyDescent="0.25">
      <c r="B54" s="3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2:13" x14ac:dyDescent="0.25"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  <row r="56" spans="2:13" x14ac:dyDescent="0.25">
      <c r="B56" s="19" t="s">
        <v>60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</row>
    <row r="57" spans="2:13" x14ac:dyDescent="0.25">
      <c r="B57" s="3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</row>
    <row r="58" spans="2:13" x14ac:dyDescent="0.25"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</row>
    <row r="59" spans="2:13" x14ac:dyDescent="0.25">
      <c r="B59" s="19" t="s">
        <v>58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</row>
    <row r="60" spans="2:13" x14ac:dyDescent="0.25"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</row>
    <row r="61" spans="2:13" x14ac:dyDescent="0.25">
      <c r="B61" s="1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</row>
    <row r="62" spans="2:13" x14ac:dyDescent="0.25">
      <c r="B62" s="19" t="s">
        <v>59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2:13" ht="15" customHeight="1" x14ac:dyDescent="0.25"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</sheetData>
  <mergeCells count="5">
    <mergeCell ref="C12:N12"/>
    <mergeCell ref="C19:N19"/>
    <mergeCell ref="C26:N26"/>
    <mergeCell ref="B63:M63"/>
    <mergeCell ref="A1:Q1"/>
  </mergeCells>
  <printOptions horizontalCentered="1"/>
  <pageMargins left="0.7" right="0.7" top="0.75" bottom="0.75" header="0.3" footer="0.3"/>
  <pageSetup scale="47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43728B-9AD8-4F57-A06B-0348FD0F8A25}">
          <x14:formula1>
            <xm:f>'Att 38 Drug Data_New NDC or GPI'!$A$12:$A$32</xm:f>
          </x14:formula1>
          <xm:sqref>A12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C1E3-6FDD-440C-8A6C-017540791496}">
  <sheetPr codeName="Sheet16">
    <tabColor rgb="FFFF0000"/>
    <pageSetUpPr fitToPage="1"/>
  </sheetPr>
  <dimension ref="A1:Z63"/>
  <sheetViews>
    <sheetView workbookViewId="0">
      <selection sqref="A1:Q1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8.7109375" style="5"/>
    <col min="12" max="12" width="11.42578125" style="5" customWidth="1"/>
    <col min="13" max="13" width="10.5703125" style="5" customWidth="1"/>
    <col min="14" max="14" width="11.42578125" style="5" customWidth="1"/>
    <col min="15" max="15" width="8.7109375" style="5"/>
  </cols>
  <sheetData>
    <row r="1" spans="1:26" s="59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71"/>
      <c r="S1" s="71"/>
      <c r="T1" s="71"/>
      <c r="U1" s="71"/>
      <c r="V1" s="71"/>
      <c r="W1" s="71"/>
      <c r="X1" s="71"/>
      <c r="Y1" s="71"/>
      <c r="Z1" s="71"/>
    </row>
    <row r="2" spans="1:26" s="59" customFormat="1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6" s="59" customFormat="1" x14ac:dyDescent="0.25">
      <c r="A3"/>
      <c r="B3"/>
      <c r="C3"/>
      <c r="D3"/>
      <c r="E3"/>
      <c r="F3" s="60"/>
      <c r="G3" s="60"/>
      <c r="H3" s="61"/>
      <c r="I3" s="61"/>
      <c r="J3" s="61"/>
      <c r="K3" s="61"/>
      <c r="L3" s="62"/>
      <c r="M3" s="62"/>
      <c r="P3" s="63"/>
    </row>
    <row r="4" spans="1:26" s="59" customFormat="1" x14ac:dyDescent="0.25">
      <c r="A4"/>
      <c r="B4"/>
      <c r="C4"/>
      <c r="D4"/>
      <c r="E4"/>
      <c r="F4" s="60"/>
      <c r="G4" s="60"/>
      <c r="H4" s="61"/>
      <c r="I4" s="61"/>
      <c r="J4" s="61"/>
      <c r="K4" s="61"/>
      <c r="L4" s="62"/>
      <c r="M4" s="62"/>
      <c r="P4" s="63"/>
    </row>
    <row r="5" spans="1:26" s="59" customFormat="1" x14ac:dyDescent="0.25">
      <c r="A5"/>
      <c r="B5"/>
      <c r="C5"/>
      <c r="D5"/>
      <c r="E5"/>
      <c r="F5" s="60"/>
      <c r="G5" s="60"/>
      <c r="H5" s="61"/>
      <c r="I5" s="61"/>
      <c r="J5" s="61"/>
      <c r="K5" s="61"/>
      <c r="L5" s="62"/>
      <c r="M5" s="62"/>
      <c r="P5" s="63"/>
    </row>
    <row r="6" spans="1:26" s="59" customFormat="1" x14ac:dyDescent="0.25">
      <c r="A6"/>
      <c r="B6"/>
      <c r="C6"/>
      <c r="D6"/>
      <c r="E6"/>
      <c r="F6" s="60"/>
      <c r="G6" s="60"/>
      <c r="H6" s="61"/>
      <c r="I6" s="61"/>
      <c r="J6" s="61"/>
      <c r="K6" s="61"/>
      <c r="L6" s="62"/>
      <c r="M6" s="62"/>
      <c r="P6" s="63"/>
    </row>
    <row r="7" spans="1:26" s="59" customFormat="1" x14ac:dyDescent="0.25">
      <c r="A7"/>
      <c r="B7"/>
      <c r="C7"/>
      <c r="D7"/>
      <c r="E7"/>
      <c r="F7" s="60"/>
      <c r="G7" s="60"/>
      <c r="H7" s="61"/>
      <c r="I7" s="61"/>
      <c r="J7" s="61"/>
      <c r="K7" s="61"/>
      <c r="L7" s="62"/>
      <c r="M7" s="62"/>
      <c r="P7" s="63"/>
    </row>
    <row r="8" spans="1:26" s="59" customFormat="1" x14ac:dyDescent="0.25">
      <c r="A8"/>
      <c r="B8"/>
      <c r="C8"/>
      <c r="D8"/>
      <c r="E8"/>
      <c r="F8" s="60"/>
      <c r="G8" s="60"/>
      <c r="H8" s="61"/>
      <c r="I8" s="61"/>
      <c r="J8" s="61"/>
      <c r="K8" s="61"/>
      <c r="L8" s="62"/>
      <c r="M8" s="62"/>
      <c r="P8" s="63"/>
    </row>
    <row r="9" spans="1:26" s="59" customFormat="1" x14ac:dyDescent="0.25">
      <c r="A9"/>
      <c r="B9"/>
      <c r="C9"/>
      <c r="D9"/>
      <c r="E9"/>
      <c r="F9" s="60"/>
      <c r="G9" s="60"/>
      <c r="H9" s="61"/>
      <c r="I9" s="61"/>
      <c r="J9" s="61"/>
      <c r="K9" s="61"/>
      <c r="L9" s="62"/>
      <c r="M9" s="62"/>
      <c r="P9" s="63"/>
    </row>
    <row r="10" spans="1:26" s="59" customFormat="1" x14ac:dyDescent="0.25">
      <c r="A10"/>
      <c r="B10"/>
      <c r="C10"/>
      <c r="D10"/>
      <c r="E10"/>
      <c r="F10" s="60"/>
      <c r="G10" s="60"/>
      <c r="H10" s="61"/>
      <c r="I10" s="61"/>
      <c r="J10" s="61"/>
      <c r="K10" s="61"/>
      <c r="L10" s="62"/>
      <c r="M10" s="62"/>
      <c r="P10" s="63"/>
    </row>
    <row r="11" spans="1:26" x14ac:dyDescent="0.25">
      <c r="A11" s="36" t="s">
        <v>26</v>
      </c>
    </row>
    <row r="12" spans="1:26" x14ac:dyDescent="0.25">
      <c r="A12" s="37"/>
      <c r="C12" s="66" t="s">
        <v>27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27"/>
    </row>
    <row r="13" spans="1:26" s="1" customFormat="1" ht="60" x14ac:dyDescent="0.25">
      <c r="A13" s="8" t="s">
        <v>3</v>
      </c>
      <c r="C13" s="2" t="s">
        <v>28</v>
      </c>
      <c r="D13" s="2" t="s">
        <v>29</v>
      </c>
      <c r="E13" s="3" t="s">
        <v>30</v>
      </c>
      <c r="F13" s="6" t="s">
        <v>61</v>
      </c>
      <c r="G13" s="6" t="s">
        <v>62</v>
      </c>
      <c r="H13" s="4" t="s">
        <v>33</v>
      </c>
      <c r="I13" s="4" t="s">
        <v>34</v>
      </c>
      <c r="J13" s="4" t="s">
        <v>35</v>
      </c>
      <c r="K13" s="4" t="s">
        <v>36</v>
      </c>
      <c r="L13" s="4" t="s">
        <v>37</v>
      </c>
      <c r="M13" s="4" t="s">
        <v>38</v>
      </c>
      <c r="N13" s="4" t="s">
        <v>39</v>
      </c>
      <c r="P13" s="26" t="s">
        <v>40</v>
      </c>
      <c r="Q13" s="26" t="s">
        <v>41</v>
      </c>
    </row>
    <row r="14" spans="1:26" s="1" customFormat="1" x14ac:dyDescent="0.25">
      <c r="A14" s="20"/>
      <c r="B14" s="9" t="s">
        <v>42</v>
      </c>
      <c r="C14" s="24"/>
      <c r="D14" s="24"/>
      <c r="E14" s="24"/>
      <c r="F14" s="23"/>
      <c r="G14" s="23"/>
      <c r="H14" s="24"/>
      <c r="I14" s="24"/>
      <c r="J14" s="24"/>
      <c r="K14" s="24"/>
      <c r="L14" s="24"/>
      <c r="M14" s="24"/>
      <c r="N14" s="24"/>
      <c r="P14" s="30"/>
      <c r="Q14" s="30"/>
    </row>
    <row r="15" spans="1:26" x14ac:dyDescent="0.25">
      <c r="A15" s="20"/>
      <c r="B15" s="9" t="s">
        <v>43</v>
      </c>
      <c r="C15" s="24"/>
      <c r="D15" s="24"/>
      <c r="E15" s="24"/>
      <c r="F15" s="23"/>
      <c r="G15" s="23"/>
      <c r="H15" s="24"/>
      <c r="I15" s="24"/>
      <c r="J15" s="24"/>
      <c r="K15" s="24"/>
      <c r="L15" s="24"/>
      <c r="M15" s="24"/>
      <c r="N15" s="24"/>
      <c r="P15" s="30"/>
      <c r="Q15" s="25"/>
    </row>
    <row r="16" spans="1:26" x14ac:dyDescent="0.25">
      <c r="A16" s="20"/>
      <c r="B16" s="9" t="s">
        <v>44</v>
      </c>
      <c r="C16" s="24"/>
      <c r="D16" s="24"/>
      <c r="E16" s="24"/>
      <c r="F16" s="23"/>
      <c r="G16" s="23"/>
      <c r="H16" s="24"/>
      <c r="I16" s="24"/>
      <c r="J16" s="24"/>
      <c r="K16" s="24"/>
      <c r="L16" s="24"/>
      <c r="M16" s="24"/>
      <c r="N16" s="24"/>
      <c r="P16" s="30"/>
      <c r="Q16" s="25"/>
    </row>
    <row r="19" spans="2:15" x14ac:dyDescent="0.25">
      <c r="C19" s="66" t="s">
        <v>45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27"/>
    </row>
    <row r="20" spans="2:15" s="1" customFormat="1" ht="60" x14ac:dyDescent="0.25">
      <c r="C20" s="2" t="s">
        <v>46</v>
      </c>
      <c r="D20" s="2" t="s">
        <v>29</v>
      </c>
      <c r="E20" s="4" t="s">
        <v>30</v>
      </c>
      <c r="F20" s="6" t="s">
        <v>63</v>
      </c>
      <c r="G20" s="6" t="s">
        <v>62</v>
      </c>
      <c r="H20" s="4" t="s">
        <v>33</v>
      </c>
      <c r="I20" s="4" t="s">
        <v>34</v>
      </c>
      <c r="J20" s="4" t="s">
        <v>35</v>
      </c>
      <c r="K20" s="4" t="s">
        <v>36</v>
      </c>
      <c r="L20" s="4" t="s">
        <v>37</v>
      </c>
      <c r="M20" s="4" t="s">
        <v>38</v>
      </c>
      <c r="N20" s="4" t="s">
        <v>39</v>
      </c>
      <c r="O20" s="29"/>
    </row>
    <row r="21" spans="2:15" s="1" customFormat="1" x14ac:dyDescent="0.25">
      <c r="B21" s="10" t="s">
        <v>42</v>
      </c>
      <c r="C21" s="24"/>
      <c r="D21" s="24"/>
      <c r="E21" s="24"/>
      <c r="F21" s="23"/>
      <c r="G21" s="23"/>
      <c r="H21" s="24"/>
      <c r="I21" s="24"/>
      <c r="J21" s="24"/>
      <c r="K21" s="24"/>
      <c r="L21" s="24"/>
      <c r="M21" s="24"/>
      <c r="N21" s="24"/>
      <c r="O21" s="28"/>
    </row>
    <row r="22" spans="2:15" x14ac:dyDescent="0.25">
      <c r="B22" s="9" t="s">
        <v>43</v>
      </c>
      <c r="C22" s="24"/>
      <c r="D22" s="24"/>
      <c r="E22" s="24"/>
      <c r="F22" s="23"/>
      <c r="G22" s="23"/>
      <c r="H22" s="24"/>
      <c r="I22" s="24"/>
      <c r="J22" s="24"/>
      <c r="K22" s="24"/>
      <c r="L22" s="24"/>
      <c r="M22" s="24"/>
      <c r="N22" s="24"/>
      <c r="O22" s="28"/>
    </row>
    <row r="23" spans="2:15" x14ac:dyDescent="0.25">
      <c r="B23" s="9" t="s">
        <v>44</v>
      </c>
      <c r="C23" s="24"/>
      <c r="D23" s="24"/>
      <c r="E23" s="24"/>
      <c r="F23" s="23"/>
      <c r="G23" s="23"/>
      <c r="H23" s="24"/>
      <c r="I23" s="24"/>
      <c r="J23" s="24"/>
      <c r="K23" s="24"/>
      <c r="L23" s="24"/>
      <c r="M23" s="24"/>
      <c r="N23" s="24"/>
      <c r="O23" s="28"/>
    </row>
    <row r="26" spans="2:15" x14ac:dyDescent="0.25">
      <c r="C26" s="66" t="s">
        <v>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27"/>
    </row>
    <row r="27" spans="2:15" ht="60" x14ac:dyDescent="0.25">
      <c r="C27" s="2" t="s">
        <v>46</v>
      </c>
      <c r="D27" s="2" t="s">
        <v>29</v>
      </c>
      <c r="E27" s="4" t="s">
        <v>30</v>
      </c>
      <c r="F27" s="6" t="s">
        <v>61</v>
      </c>
      <c r="G27" s="6" t="s">
        <v>62</v>
      </c>
      <c r="H27" s="4" t="s">
        <v>33</v>
      </c>
      <c r="I27" s="4" t="s">
        <v>34</v>
      </c>
      <c r="J27" s="4" t="s">
        <v>35</v>
      </c>
      <c r="K27" s="4" t="s">
        <v>36</v>
      </c>
      <c r="L27" s="4" t="s">
        <v>37</v>
      </c>
      <c r="M27" s="4" t="s">
        <v>38</v>
      </c>
      <c r="N27" s="4" t="s">
        <v>39</v>
      </c>
      <c r="O27" s="29"/>
    </row>
    <row r="28" spans="2:15" x14ac:dyDescent="0.25">
      <c r="B28" s="10" t="s">
        <v>42</v>
      </c>
      <c r="C28" s="24"/>
      <c r="D28" s="24"/>
      <c r="E28" s="24"/>
      <c r="F28" s="23"/>
      <c r="G28" s="23"/>
      <c r="H28" s="24"/>
      <c r="I28" s="24"/>
      <c r="J28" s="24"/>
      <c r="K28" s="24"/>
      <c r="L28" s="24"/>
      <c r="M28" s="24"/>
      <c r="N28" s="24"/>
      <c r="O28" s="28"/>
    </row>
    <row r="29" spans="2:15" x14ac:dyDescent="0.25">
      <c r="B29" s="9" t="s">
        <v>43</v>
      </c>
      <c r="C29" s="24"/>
      <c r="D29" s="24"/>
      <c r="E29" s="24"/>
      <c r="F29" s="23"/>
      <c r="G29" s="23"/>
      <c r="H29" s="24"/>
      <c r="I29" s="24"/>
      <c r="J29" s="24"/>
      <c r="K29" s="24"/>
      <c r="L29" s="24"/>
      <c r="M29" s="24"/>
      <c r="N29" s="24"/>
      <c r="O29" s="28"/>
    </row>
    <row r="30" spans="2:15" x14ac:dyDescent="0.25">
      <c r="B30" s="9" t="s">
        <v>44</v>
      </c>
      <c r="C30" s="24"/>
      <c r="D30" s="24"/>
      <c r="E30" s="24"/>
      <c r="F30" s="23"/>
      <c r="G30" s="23"/>
      <c r="H30" s="24"/>
      <c r="I30" s="24"/>
      <c r="J30" s="24"/>
      <c r="K30" s="24"/>
      <c r="L30" s="24"/>
      <c r="M30" s="24"/>
      <c r="N30" s="24"/>
      <c r="O30" s="28"/>
    </row>
    <row r="36" spans="2:13" x14ac:dyDescent="0.25">
      <c r="B36" s="11" t="s">
        <v>48</v>
      </c>
      <c r="C36" s="12" t="s">
        <v>49</v>
      </c>
      <c r="D36" s="32"/>
      <c r="E36" s="33"/>
      <c r="F36" s="33"/>
      <c r="G36" s="13"/>
      <c r="H36" s="13"/>
      <c r="I36" s="13"/>
      <c r="J36" s="13"/>
      <c r="K36" s="13"/>
      <c r="L36" s="13"/>
      <c r="M36" s="14"/>
    </row>
    <row r="37" spans="2:13" x14ac:dyDescent="0.25">
      <c r="B37" s="19" t="s">
        <v>50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22"/>
      <c r="C38" s="16"/>
      <c r="D38" s="34"/>
      <c r="E38" s="34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5"/>
      <c r="C39" s="16"/>
      <c r="D39" s="31"/>
      <c r="E39" s="31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19" t="s">
        <v>51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3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19" t="s">
        <v>52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3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19" t="s">
        <v>53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3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19" t="s">
        <v>54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3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x14ac:dyDescent="0.25">
      <c r="B53" s="19" t="s">
        <v>55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2:13" x14ac:dyDescent="0.25">
      <c r="B54" s="3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2:13" x14ac:dyDescent="0.25"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  <row r="56" spans="2:13" x14ac:dyDescent="0.25">
      <c r="B56" s="19" t="s">
        <v>60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</row>
    <row r="57" spans="2:13" x14ac:dyDescent="0.25">
      <c r="B57" s="3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</row>
    <row r="58" spans="2:13" x14ac:dyDescent="0.25"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</row>
    <row r="59" spans="2:13" x14ac:dyDescent="0.25">
      <c r="B59" s="19" t="s">
        <v>58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</row>
    <row r="60" spans="2:13" x14ac:dyDescent="0.25"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</row>
    <row r="61" spans="2:13" x14ac:dyDescent="0.25">
      <c r="B61" s="1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</row>
    <row r="62" spans="2:13" x14ac:dyDescent="0.25">
      <c r="B62" s="19" t="s">
        <v>59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2:13" ht="15" customHeight="1" x14ac:dyDescent="0.25"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</sheetData>
  <mergeCells count="5">
    <mergeCell ref="C12:N12"/>
    <mergeCell ref="C19:N19"/>
    <mergeCell ref="C26:N26"/>
    <mergeCell ref="B63:M63"/>
    <mergeCell ref="A1:Q1"/>
  </mergeCells>
  <printOptions horizontalCentered="1"/>
  <pageMargins left="0.7" right="0.7" top="0.75" bottom="0.75" header="0.3" footer="0.3"/>
  <pageSetup scale="47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3DD97E-3814-42FC-A161-244136F26AB7}">
          <x14:formula1>
            <xm:f>'Att 38 Drug Data_New NDC or GPI'!$A$12:$A$32</xm:f>
          </x14:formula1>
          <xm:sqref>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  <pageSetUpPr fitToPage="1"/>
  </sheetPr>
  <dimension ref="A1:Z24"/>
  <sheetViews>
    <sheetView workbookViewId="0">
      <selection sqref="A1:Z1"/>
    </sheetView>
  </sheetViews>
  <sheetFormatPr defaultColWidth="9.42578125" defaultRowHeight="12.75" x14ac:dyDescent="0.2"/>
  <cols>
    <col min="1" max="1" width="13" style="45" customWidth="1"/>
    <col min="2" max="2" width="15.140625" style="45" bestFit="1" customWidth="1"/>
    <col min="3" max="3" width="26.28515625" style="45" bestFit="1" customWidth="1"/>
    <col min="4" max="4" width="7.42578125" style="45" bestFit="1" customWidth="1"/>
    <col min="5" max="5" width="8.7109375" style="45" bestFit="1" customWidth="1"/>
    <col min="6" max="6" width="10.28515625" style="45" bestFit="1" customWidth="1"/>
    <col min="7" max="7" width="11.85546875" style="45" bestFit="1" customWidth="1"/>
    <col min="8" max="8" width="6.85546875" style="45" bestFit="1" customWidth="1"/>
    <col min="9" max="9" width="10.140625" style="45" bestFit="1" customWidth="1"/>
    <col min="10" max="10" width="9.28515625" style="53" bestFit="1" customWidth="1"/>
    <col min="11" max="11" width="7.5703125" style="45" bestFit="1" customWidth="1"/>
    <col min="12" max="13" width="9" style="45" bestFit="1" customWidth="1"/>
    <col min="14" max="14" width="15.140625" style="45" customWidth="1"/>
    <col min="15" max="15" width="32.140625" style="45" bestFit="1" customWidth="1"/>
    <col min="16" max="16" width="8.140625" style="45" bestFit="1" customWidth="1"/>
    <col min="17" max="17" width="5.42578125" style="45" bestFit="1" customWidth="1"/>
    <col min="18" max="18" width="9" style="45" bestFit="1" customWidth="1"/>
    <col min="19" max="19" width="4.5703125" style="45" bestFit="1" customWidth="1"/>
    <col min="20" max="20" width="6.85546875" style="45" bestFit="1" customWidth="1"/>
    <col min="21" max="21" width="10.28515625" style="45" bestFit="1" customWidth="1"/>
    <col min="22" max="22" width="10.5703125" style="45" bestFit="1" customWidth="1"/>
    <col min="23" max="23" width="10.85546875" style="45" bestFit="1" customWidth="1"/>
    <col min="24" max="24" width="11.28515625" style="45" bestFit="1" customWidth="1"/>
    <col min="25" max="25" width="18" style="45" customWidth="1"/>
    <col min="26" max="26" width="9.28515625" style="57" bestFit="1" customWidth="1"/>
    <col min="27" max="16384" width="9.42578125" style="45"/>
  </cols>
  <sheetData>
    <row r="1" spans="1:26" s="59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59" customFormat="1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6" s="59" customFormat="1" ht="15" x14ac:dyDescent="0.25">
      <c r="A3"/>
      <c r="B3"/>
      <c r="C3"/>
      <c r="D3"/>
      <c r="E3"/>
      <c r="F3" s="60"/>
      <c r="G3" s="60"/>
      <c r="H3" s="61"/>
      <c r="I3" s="61"/>
      <c r="J3" s="61"/>
      <c r="K3" s="61"/>
      <c r="L3" s="62"/>
      <c r="M3" s="62"/>
      <c r="P3" s="63"/>
    </row>
    <row r="4" spans="1:26" s="59" customFormat="1" ht="15" x14ac:dyDescent="0.25">
      <c r="A4"/>
      <c r="B4"/>
      <c r="C4"/>
      <c r="D4"/>
      <c r="E4"/>
      <c r="F4" s="60"/>
      <c r="G4" s="60"/>
      <c r="H4" s="61"/>
      <c r="I4" s="61"/>
      <c r="J4" s="61"/>
      <c r="K4" s="61"/>
      <c r="L4" s="62"/>
      <c r="M4" s="62"/>
      <c r="P4" s="63"/>
    </row>
    <row r="5" spans="1:26" s="59" customFormat="1" ht="15" x14ac:dyDescent="0.25">
      <c r="A5"/>
      <c r="B5"/>
      <c r="C5"/>
      <c r="D5"/>
      <c r="E5"/>
      <c r="F5" s="60"/>
      <c r="G5" s="60"/>
      <c r="H5" s="61"/>
      <c r="I5" s="61"/>
      <c r="J5" s="61"/>
      <c r="K5" s="61"/>
      <c r="L5" s="62"/>
      <c r="M5" s="62"/>
      <c r="P5" s="63"/>
    </row>
    <row r="6" spans="1:26" s="59" customFormat="1" ht="15" x14ac:dyDescent="0.25">
      <c r="A6"/>
      <c r="B6"/>
      <c r="C6"/>
      <c r="D6"/>
      <c r="E6"/>
      <c r="F6" s="60"/>
      <c r="G6" s="60"/>
      <c r="H6" s="61"/>
      <c r="I6" s="61"/>
      <c r="J6" s="61"/>
      <c r="K6" s="61"/>
      <c r="L6" s="62"/>
      <c r="M6" s="62"/>
      <c r="P6" s="63"/>
    </row>
    <row r="7" spans="1:26" s="59" customFormat="1" ht="15" x14ac:dyDescent="0.25">
      <c r="A7"/>
      <c r="B7"/>
      <c r="C7"/>
      <c r="D7"/>
      <c r="E7"/>
      <c r="F7" s="60"/>
      <c r="G7" s="60"/>
      <c r="H7" s="61"/>
      <c r="I7" s="61"/>
      <c r="J7" s="61"/>
      <c r="K7" s="61"/>
      <c r="L7" s="62"/>
      <c r="M7" s="62"/>
      <c r="P7" s="63"/>
    </row>
    <row r="8" spans="1:26" s="59" customFormat="1" ht="15" x14ac:dyDescent="0.25">
      <c r="A8"/>
      <c r="B8"/>
      <c r="C8"/>
      <c r="D8"/>
      <c r="E8"/>
      <c r="F8" s="60"/>
      <c r="G8" s="60"/>
      <c r="H8" s="61"/>
      <c r="I8" s="61"/>
      <c r="J8" s="61"/>
      <c r="K8" s="61"/>
      <c r="L8" s="62"/>
      <c r="M8" s="62"/>
      <c r="P8" s="63"/>
    </row>
    <row r="9" spans="1:26" s="59" customFormat="1" ht="15" x14ac:dyDescent="0.25">
      <c r="A9"/>
      <c r="B9"/>
      <c r="C9"/>
      <c r="D9"/>
      <c r="E9"/>
      <c r="F9" s="60"/>
      <c r="G9" s="60"/>
      <c r="H9" s="61"/>
      <c r="I9" s="61"/>
      <c r="J9" s="61"/>
      <c r="K9" s="61"/>
      <c r="L9" s="62"/>
      <c r="M9" s="62"/>
      <c r="P9" s="63"/>
    </row>
    <row r="10" spans="1:26" s="59" customFormat="1" ht="15" x14ac:dyDescent="0.25">
      <c r="A10"/>
      <c r="B10"/>
      <c r="C10"/>
      <c r="D10"/>
      <c r="E10"/>
      <c r="F10" s="60"/>
      <c r="G10" s="60"/>
      <c r="H10" s="61"/>
      <c r="I10" s="61"/>
      <c r="J10" s="61"/>
      <c r="K10" s="61"/>
      <c r="L10" s="62"/>
      <c r="M10" s="62"/>
      <c r="P10" s="63"/>
    </row>
    <row r="11" spans="1:26" s="44" customFormat="1" ht="63.75" x14ac:dyDescent="0.2">
      <c r="A11" s="39" t="s">
        <v>1</v>
      </c>
      <c r="B11" s="40" t="s">
        <v>2</v>
      </c>
      <c r="C11" s="41" t="s">
        <v>3</v>
      </c>
      <c r="D11" s="41" t="s">
        <v>4</v>
      </c>
      <c r="E11" s="41" t="s">
        <v>5</v>
      </c>
      <c r="F11" s="42" t="s">
        <v>6</v>
      </c>
      <c r="G11" s="42" t="s">
        <v>7</v>
      </c>
      <c r="H11" s="42" t="s">
        <v>8</v>
      </c>
      <c r="I11" s="41" t="s">
        <v>9</v>
      </c>
      <c r="J11" s="43" t="s">
        <v>10</v>
      </c>
      <c r="K11" s="42" t="s">
        <v>11</v>
      </c>
      <c r="L11" s="42" t="s">
        <v>12</v>
      </c>
      <c r="M11" s="42" t="s">
        <v>13</v>
      </c>
      <c r="N11" s="42" t="s">
        <v>14</v>
      </c>
      <c r="O11" s="42" t="s">
        <v>15</v>
      </c>
      <c r="P11" s="42" t="s">
        <v>16</v>
      </c>
      <c r="Q11" s="41" t="s">
        <v>17</v>
      </c>
      <c r="R11" s="41" t="s">
        <v>18</v>
      </c>
      <c r="S11" s="42" t="s">
        <v>19</v>
      </c>
      <c r="T11" s="42" t="s">
        <v>8</v>
      </c>
      <c r="U11" s="41" t="s">
        <v>20</v>
      </c>
      <c r="V11" s="41" t="s">
        <v>21</v>
      </c>
      <c r="W11" s="41" t="s">
        <v>22</v>
      </c>
      <c r="X11" s="42" t="s">
        <v>23</v>
      </c>
      <c r="Y11" s="41" t="s">
        <v>24</v>
      </c>
      <c r="Z11" s="43" t="s">
        <v>25</v>
      </c>
    </row>
    <row r="12" spans="1:26" s="50" customFormat="1" x14ac:dyDescent="0.2">
      <c r="A12" s="54"/>
      <c r="B12" s="54"/>
      <c r="C12" s="54"/>
      <c r="E12" s="54"/>
      <c r="F12" s="47"/>
      <c r="G12" s="51"/>
      <c r="H12" s="46"/>
      <c r="I12" s="48"/>
      <c r="J12" s="49"/>
      <c r="K12" s="51"/>
      <c r="L12" s="47"/>
      <c r="M12" s="47"/>
      <c r="N12" s="47"/>
      <c r="O12" s="55"/>
      <c r="Q12" s="49"/>
      <c r="R12" s="48"/>
      <c r="S12" s="47"/>
      <c r="T12" s="46"/>
      <c r="U12" s="48"/>
      <c r="V12" s="47"/>
      <c r="W12" s="47"/>
      <c r="X12" s="47"/>
      <c r="Y12" s="52"/>
      <c r="Z12" s="56"/>
    </row>
    <row r="13" spans="1:26" x14ac:dyDescent="0.2">
      <c r="A13" s="54"/>
      <c r="B13" s="54"/>
      <c r="C13" s="54"/>
      <c r="E13" s="54"/>
      <c r="F13" s="54"/>
      <c r="G13" s="51"/>
      <c r="H13" s="46"/>
      <c r="I13" s="48"/>
      <c r="J13" s="49"/>
      <c r="K13" s="51"/>
      <c r="L13" s="47"/>
      <c r="M13" s="47"/>
      <c r="N13" s="47"/>
      <c r="O13" s="55"/>
      <c r="P13" s="50"/>
      <c r="Q13" s="49"/>
      <c r="R13" s="48"/>
      <c r="S13" s="47"/>
      <c r="T13" s="46"/>
      <c r="U13" s="48"/>
      <c r="V13" s="47"/>
      <c r="W13" s="47"/>
      <c r="X13" s="47"/>
      <c r="Y13" s="52"/>
      <c r="Z13" s="58"/>
    </row>
    <row r="14" spans="1:26" x14ac:dyDescent="0.2">
      <c r="A14" s="54"/>
      <c r="B14" s="54"/>
      <c r="C14" s="54"/>
      <c r="E14" s="54"/>
      <c r="F14" s="54"/>
      <c r="G14" s="51"/>
      <c r="H14" s="46"/>
      <c r="I14" s="48"/>
      <c r="J14" s="49"/>
      <c r="K14" s="51"/>
      <c r="L14" s="47"/>
      <c r="M14" s="47"/>
      <c r="N14" s="47"/>
      <c r="O14" s="55"/>
      <c r="P14" s="50"/>
      <c r="Q14" s="50"/>
      <c r="R14" s="48"/>
      <c r="S14" s="47"/>
      <c r="T14" s="46"/>
      <c r="U14" s="48"/>
      <c r="V14" s="47"/>
      <c r="W14" s="47"/>
      <c r="X14" s="50"/>
      <c r="Y14" s="52"/>
      <c r="Z14" s="58"/>
    </row>
    <row r="15" spans="1:26" x14ac:dyDescent="0.2">
      <c r="A15" s="54"/>
      <c r="B15" s="54"/>
      <c r="C15" s="54"/>
      <c r="E15" s="54"/>
      <c r="F15" s="54"/>
      <c r="G15" s="51"/>
      <c r="H15" s="46"/>
      <c r="I15" s="48"/>
      <c r="J15" s="49"/>
      <c r="K15" s="51"/>
      <c r="L15" s="47"/>
      <c r="M15" s="47"/>
      <c r="N15" s="47"/>
      <c r="O15" s="55"/>
      <c r="P15" s="50"/>
      <c r="Q15" s="50"/>
      <c r="R15" s="48"/>
      <c r="S15" s="47"/>
      <c r="T15" s="46"/>
      <c r="U15" s="48"/>
      <c r="V15" s="47"/>
      <c r="W15" s="47"/>
      <c r="X15" s="50"/>
      <c r="Y15" s="52"/>
      <c r="Z15" s="58"/>
    </row>
    <row r="16" spans="1:26" x14ac:dyDescent="0.2">
      <c r="A16" s="54"/>
      <c r="B16" s="54"/>
      <c r="C16" s="54"/>
      <c r="E16" s="54"/>
      <c r="F16" s="54"/>
      <c r="G16" s="51"/>
      <c r="H16" s="46"/>
      <c r="I16" s="48"/>
      <c r="J16" s="49"/>
      <c r="K16" s="51"/>
      <c r="L16" s="47"/>
      <c r="M16" s="47"/>
      <c r="N16" s="47"/>
      <c r="O16" s="55"/>
      <c r="P16" s="50"/>
      <c r="Q16" s="50"/>
      <c r="R16" s="48"/>
      <c r="S16" s="47"/>
      <c r="T16" s="46"/>
      <c r="U16" s="48"/>
      <c r="V16" s="47"/>
      <c r="W16" s="47"/>
      <c r="X16" s="50"/>
      <c r="Y16" s="52"/>
      <c r="Z16" s="58"/>
    </row>
    <row r="17" spans="1:26" x14ac:dyDescent="0.2">
      <c r="A17" s="54"/>
      <c r="B17" s="54"/>
      <c r="C17" s="54"/>
      <c r="E17" s="54"/>
      <c r="F17" s="54"/>
      <c r="H17" s="46"/>
      <c r="I17" s="48"/>
      <c r="J17" s="49"/>
      <c r="O17" s="55"/>
      <c r="T17" s="46"/>
      <c r="Z17" s="58"/>
    </row>
    <row r="18" spans="1:26" x14ac:dyDescent="0.2">
      <c r="A18" s="54"/>
      <c r="B18" s="54"/>
      <c r="C18" s="54"/>
      <c r="E18" s="54"/>
      <c r="F18" s="54"/>
      <c r="H18" s="46"/>
      <c r="I18" s="48"/>
      <c r="J18" s="49"/>
      <c r="O18" s="55"/>
      <c r="T18" s="46"/>
    </row>
    <row r="19" spans="1:26" x14ac:dyDescent="0.2">
      <c r="A19" s="54"/>
      <c r="B19" s="54"/>
      <c r="C19" s="54"/>
      <c r="E19" s="54"/>
      <c r="F19" s="54"/>
      <c r="H19" s="46"/>
      <c r="I19" s="48"/>
      <c r="J19" s="49"/>
      <c r="O19" s="55"/>
      <c r="T19" s="46"/>
      <c r="Z19" s="58"/>
    </row>
    <row r="20" spans="1:26" x14ac:dyDescent="0.2">
      <c r="A20" s="54"/>
      <c r="B20" s="54"/>
      <c r="C20" s="54"/>
      <c r="E20" s="54"/>
      <c r="H20" s="46"/>
      <c r="I20" s="48"/>
      <c r="J20" s="49"/>
      <c r="O20" s="55"/>
      <c r="T20" s="46"/>
    </row>
    <row r="21" spans="1:26" x14ac:dyDescent="0.2">
      <c r="E21" s="54"/>
      <c r="I21" s="48"/>
      <c r="J21" s="49"/>
    </row>
    <row r="22" spans="1:26" x14ac:dyDescent="0.2">
      <c r="E22" s="54"/>
      <c r="I22" s="48"/>
      <c r="J22" s="49"/>
    </row>
    <row r="23" spans="1:26" x14ac:dyDescent="0.2">
      <c r="E23" s="54"/>
      <c r="I23" s="48"/>
      <c r="J23" s="49"/>
    </row>
    <row r="24" spans="1:26" x14ac:dyDescent="0.2">
      <c r="E24" s="54"/>
      <c r="I24" s="48"/>
      <c r="J24" s="49"/>
    </row>
  </sheetData>
  <mergeCells count="1">
    <mergeCell ref="A1:Z1"/>
  </mergeCells>
  <printOptions horizontalCentered="1"/>
  <pageMargins left="0.7" right="0.7" top="0.75" bottom="0.75" header="0.3" footer="0.3"/>
  <pageSetup scale="41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F0"/>
    <pageSetUpPr fitToPage="1"/>
  </sheetPr>
  <dimension ref="A1:Q53"/>
  <sheetViews>
    <sheetView workbookViewId="0">
      <selection activeCell="F10" sqref="F10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42578125" style="5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9:N9"/>
    <mergeCell ref="C16:N16"/>
    <mergeCell ref="C2:N2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  <pageSetUpPr fitToPage="1"/>
  </sheetPr>
  <dimension ref="A1:Q53"/>
  <sheetViews>
    <sheetView workbookViewId="0">
      <selection activeCell="F10" sqref="F10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42578125" style="5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420673-5433-459B-9F93-CFDBFE44261B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F0"/>
    <pageSetUpPr fitToPage="1"/>
  </sheetPr>
  <dimension ref="A1:Q53"/>
  <sheetViews>
    <sheetView workbookViewId="0">
      <selection activeCell="F10" sqref="F10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9" width="9.42578125" style="5"/>
    <col min="10" max="11" width="10.5703125" style="5" customWidth="1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7848B6-45BA-4FEE-BD88-D746A95A14ED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  <pageSetUpPr fitToPage="1"/>
  </sheetPr>
  <dimension ref="A1:Q53"/>
  <sheetViews>
    <sheetView workbookViewId="0">
      <selection activeCell="F10" sqref="F10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42578125" style="5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8C34A6-E061-4F61-BD5A-30EF42A43E0F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B0F0"/>
    <pageSetUpPr fitToPage="1"/>
  </sheetPr>
  <dimension ref="A1:Q53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42578125" style="5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0C5825-6239-42A5-9F34-EB166BEADD9B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00B0F0"/>
    <pageSetUpPr fitToPage="1"/>
  </sheetPr>
  <dimension ref="A1:Q53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42578125" style="5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DE18C-2A3C-49D3-B657-E23554CE5B97}">
          <x14:formula1>
            <xm:f>'Att 38 Drug Data_New NDC or GPI'!$A$12:$A$32</xm:f>
          </x14:formula1>
          <xm:sqref>A2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00B0F0"/>
    <pageSetUpPr fitToPage="1"/>
  </sheetPr>
  <dimension ref="A1:Q53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2.5703125" customWidth="1"/>
    <col min="3" max="4" width="15.5703125" customWidth="1"/>
    <col min="5" max="5" width="14.5703125" style="5" bestFit="1" customWidth="1"/>
    <col min="6" max="6" width="11" style="7" customWidth="1"/>
    <col min="7" max="7" width="11.5703125" style="7" customWidth="1"/>
    <col min="8" max="8" width="16" style="5" customWidth="1"/>
    <col min="9" max="11" width="9.42578125" style="5"/>
    <col min="12" max="12" width="11.42578125" style="5" customWidth="1"/>
    <col min="13" max="13" width="10.5703125" style="5" customWidth="1"/>
    <col min="14" max="14" width="11.42578125" style="5" customWidth="1"/>
    <col min="15" max="15" width="9.42578125" style="5"/>
  </cols>
  <sheetData>
    <row r="1" spans="1:17" x14ac:dyDescent="0.25">
      <c r="A1" s="36" t="s">
        <v>26</v>
      </c>
    </row>
    <row r="2" spans="1:17" x14ac:dyDescent="0.25">
      <c r="A2" s="37"/>
      <c r="C2" s="66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</row>
    <row r="3" spans="1:17" s="1" customFormat="1" ht="75" x14ac:dyDescent="0.25">
      <c r="A3" s="8" t="s">
        <v>3</v>
      </c>
      <c r="C3" s="2" t="s">
        <v>28</v>
      </c>
      <c r="D3" s="2" t="s">
        <v>29</v>
      </c>
      <c r="E3" s="3" t="s">
        <v>30</v>
      </c>
      <c r="F3" s="6" t="s">
        <v>31</v>
      </c>
      <c r="G3" s="6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P3" s="26" t="s">
        <v>40</v>
      </c>
      <c r="Q3" s="26" t="s">
        <v>41</v>
      </c>
    </row>
    <row r="4" spans="1:17" s="1" customFormat="1" x14ac:dyDescent="0.25">
      <c r="A4" s="20" t="e">
        <f>VLOOKUP($A$2,'Att 38 Drug Data_New NDC or GPI'!$A$12:$Z$101,3,FALSE)</f>
        <v>#N/A</v>
      </c>
      <c r="B4" s="9" t="s">
        <v>42</v>
      </c>
      <c r="C4" s="24" t="e">
        <f>P4*30</f>
        <v>#N/A</v>
      </c>
      <c r="D4" s="24" t="e">
        <f>Q4*30</f>
        <v>#N/A</v>
      </c>
      <c r="E4" s="24" t="e">
        <f>#REF!</f>
        <v>#REF!</v>
      </c>
      <c r="F4" s="23" t="e">
        <f>#REF!</f>
        <v>#REF!</v>
      </c>
      <c r="G4" s="23" t="e">
        <f>#REF!</f>
        <v>#REF!</v>
      </c>
      <c r="H4" s="24">
        <v>0</v>
      </c>
      <c r="I4" s="24" t="e">
        <f>MAX(D4+E4-F4,0)</f>
        <v>#N/A</v>
      </c>
      <c r="J4" s="24"/>
      <c r="K4" s="24"/>
      <c r="L4" s="24" t="e">
        <f>MAX(D4+E4-G4,0)</f>
        <v>#N/A</v>
      </c>
      <c r="M4" s="24"/>
      <c r="N4" s="24"/>
      <c r="P4" s="30" t="e">
        <f>VLOOKUP($A$2,'Att 38 Drug Data_New NDC or GPI'!$A$12:$Z$31,17,FALSE)</f>
        <v>#N/A</v>
      </c>
      <c r="Q4" s="30" t="e">
        <f>VLOOKUP($A$2,'Att 38 Drug Data_New NDC or GPI'!$A$12:$Z$31,10,FALSE)</f>
        <v>#N/A</v>
      </c>
    </row>
    <row r="5" spans="1:17" x14ac:dyDescent="0.25">
      <c r="A5" s="20" t="e">
        <f>VLOOKUP($A$2,'Att 38 Drug Data_New NDC or GPI'!$A$12:$Z$101,4,FALSE)</f>
        <v>#N/A</v>
      </c>
      <c r="B5" s="9" t="s">
        <v>43</v>
      </c>
      <c r="C5" s="24" t="e">
        <f>P5*30</f>
        <v>#N/A</v>
      </c>
      <c r="D5" s="24" t="e">
        <f>C5*(1-#REF!)</f>
        <v>#N/A</v>
      </c>
      <c r="E5" s="24" t="e">
        <f>#REF!</f>
        <v>#REF!</v>
      </c>
      <c r="F5" s="23" t="e">
        <f>#REF!</f>
        <v>#REF!</v>
      </c>
      <c r="G5" s="23" t="e">
        <f>#REF!</f>
        <v>#REF!</v>
      </c>
      <c r="H5" s="24">
        <v>0</v>
      </c>
      <c r="I5" s="24"/>
      <c r="J5" s="24" t="e">
        <f>MAX(D5+E5-F5,0)</f>
        <v>#N/A</v>
      </c>
      <c r="K5" s="24"/>
      <c r="L5" s="24"/>
      <c r="M5" s="24" t="e">
        <f>MAX(D5+E5-G5,0)</f>
        <v>#N/A</v>
      </c>
      <c r="N5" s="24"/>
      <c r="P5" s="30" t="e">
        <f>VLOOKUP($A$2,'Att 38 Drug Data_New NDC or GPI'!$A$12:$Z$31,26,FALSE)</f>
        <v>#N/A</v>
      </c>
      <c r="Q5" s="25"/>
    </row>
    <row r="6" spans="1:17" x14ac:dyDescent="0.25">
      <c r="A6" s="20" t="e">
        <f>VLOOKUP($A$2,'Att 38 Drug Data_New NDC or GPI'!$A$12:$Z$101,5,FALSE)</f>
        <v>#N/A</v>
      </c>
      <c r="B6" s="9" t="s">
        <v>44</v>
      </c>
      <c r="C6" s="24" t="e">
        <f>P6*30</f>
        <v>#N/A</v>
      </c>
      <c r="D6" s="24" t="e">
        <f>C6*(1-#REF!)</f>
        <v>#N/A</v>
      </c>
      <c r="E6" s="24" t="e">
        <f>#REF!</f>
        <v>#REF!</v>
      </c>
      <c r="F6" s="23" t="e">
        <f>#REF!</f>
        <v>#REF!</v>
      </c>
      <c r="G6" s="23" t="e">
        <f>#REF!</f>
        <v>#REF!</v>
      </c>
      <c r="H6" s="24">
        <v>0</v>
      </c>
      <c r="I6" s="24"/>
      <c r="J6" s="24"/>
      <c r="K6" s="24" t="e">
        <f>MAX(D6+E6-F6,0)</f>
        <v>#N/A</v>
      </c>
      <c r="L6" s="24"/>
      <c r="M6" s="24"/>
      <c r="N6" s="24" t="e">
        <f>MAX(D6+E6-G6,0)</f>
        <v>#N/A</v>
      </c>
      <c r="P6" s="30" t="e">
        <f>VLOOKUP($A$2,'Att 38 Drug Data_New NDC or GPI'!$A$12:$Z$31,26,FALSE)</f>
        <v>#N/A</v>
      </c>
      <c r="Q6" s="25"/>
    </row>
    <row r="9" spans="1:17" x14ac:dyDescent="0.25">
      <c r="C9" s="66" t="s">
        <v>45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"/>
    </row>
    <row r="10" spans="1:17" s="1" customFormat="1" ht="75" x14ac:dyDescent="0.25">
      <c r="C10" s="2" t="s">
        <v>46</v>
      </c>
      <c r="D10" s="2" t="s">
        <v>29</v>
      </c>
      <c r="E10" s="4" t="s">
        <v>30</v>
      </c>
      <c r="F10" s="6" t="s">
        <v>31</v>
      </c>
      <c r="G10" s="6" t="s">
        <v>32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37</v>
      </c>
      <c r="M10" s="4" t="s">
        <v>38</v>
      </c>
      <c r="N10" s="4" t="s">
        <v>39</v>
      </c>
      <c r="O10" s="29"/>
    </row>
    <row r="11" spans="1:17" s="1" customFormat="1" x14ac:dyDescent="0.25">
      <c r="B11" s="10" t="s">
        <v>42</v>
      </c>
      <c r="C11" s="24" t="e">
        <f>P4*90</f>
        <v>#N/A</v>
      </c>
      <c r="D11" s="24" t="e">
        <f>Q4*90</f>
        <v>#N/A</v>
      </c>
      <c r="E11" s="24" t="e">
        <f>#REF!</f>
        <v>#REF!</v>
      </c>
      <c r="F11" s="23" t="e">
        <f>#REF!</f>
        <v>#REF!</v>
      </c>
      <c r="G11" s="23" t="e">
        <f>#REF!</f>
        <v>#REF!</v>
      </c>
      <c r="H11" s="24">
        <v>0</v>
      </c>
      <c r="I11" s="24" t="e">
        <f>MAX(D11+E11-F11,0)</f>
        <v>#N/A</v>
      </c>
      <c r="J11" s="24"/>
      <c r="K11" s="24"/>
      <c r="L11" s="24" t="e">
        <f>MAX(D11+E11-G11,0)</f>
        <v>#N/A</v>
      </c>
      <c r="M11" s="24"/>
      <c r="N11" s="24"/>
      <c r="O11" s="28"/>
    </row>
    <row r="12" spans="1:17" x14ac:dyDescent="0.25">
      <c r="B12" s="9" t="s">
        <v>43</v>
      </c>
      <c r="C12" s="24" t="e">
        <f>P5*90</f>
        <v>#N/A</v>
      </c>
      <c r="D12" s="24" t="e">
        <f>C12*(1-#REF!)</f>
        <v>#N/A</v>
      </c>
      <c r="E12" s="24" t="e">
        <f>#REF!</f>
        <v>#REF!</v>
      </c>
      <c r="F12" s="23" t="e">
        <f>#REF!</f>
        <v>#REF!</v>
      </c>
      <c r="G12" s="23" t="e">
        <f>#REF!</f>
        <v>#REF!</v>
      </c>
      <c r="H12" s="24">
        <v>0</v>
      </c>
      <c r="I12" s="24"/>
      <c r="J12" s="24" t="e">
        <f>MAX(D12+E12-F12,0)</f>
        <v>#N/A</v>
      </c>
      <c r="K12" s="24"/>
      <c r="L12" s="24"/>
      <c r="M12" s="24" t="e">
        <f>MAX(D12+E12-G12,0)</f>
        <v>#N/A</v>
      </c>
      <c r="N12" s="24"/>
      <c r="O12" s="28"/>
    </row>
    <row r="13" spans="1:17" x14ac:dyDescent="0.25">
      <c r="B13" s="9" t="s">
        <v>44</v>
      </c>
      <c r="C13" s="24" t="e">
        <f>P6*90</f>
        <v>#N/A</v>
      </c>
      <c r="D13" s="24" t="e">
        <f>C13*(1-#REF!)</f>
        <v>#N/A</v>
      </c>
      <c r="E13" s="24" t="e">
        <f>#REF!</f>
        <v>#REF!</v>
      </c>
      <c r="F13" s="23" t="e">
        <f>#REF!</f>
        <v>#REF!</v>
      </c>
      <c r="G13" s="23" t="e">
        <f>#REF!</f>
        <v>#REF!</v>
      </c>
      <c r="H13" s="24">
        <v>0</v>
      </c>
      <c r="I13" s="24"/>
      <c r="J13" s="24"/>
      <c r="K13" s="24" t="e">
        <f>MAX(D13+E13-F13,0)</f>
        <v>#N/A</v>
      </c>
      <c r="L13" s="24"/>
      <c r="M13" s="24"/>
      <c r="N13" s="24" t="e">
        <f>MAX(D13+E13-G13,0)</f>
        <v>#N/A</v>
      </c>
      <c r="O13" s="28"/>
    </row>
    <row r="16" spans="1:17" x14ac:dyDescent="0.25">
      <c r="C16" s="66" t="s">
        <v>47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7"/>
    </row>
    <row r="17" spans="2:15" ht="75" x14ac:dyDescent="0.25">
      <c r="C17" s="2" t="s">
        <v>46</v>
      </c>
      <c r="D17" s="2" t="s">
        <v>29</v>
      </c>
      <c r="E17" s="4" t="s">
        <v>30</v>
      </c>
      <c r="F17" s="6" t="s">
        <v>31</v>
      </c>
      <c r="G17" s="6" t="s">
        <v>32</v>
      </c>
      <c r="H17" s="4" t="s">
        <v>33</v>
      </c>
      <c r="I17" s="4" t="s">
        <v>34</v>
      </c>
      <c r="J17" s="4" t="s">
        <v>35</v>
      </c>
      <c r="K17" s="4" t="s">
        <v>36</v>
      </c>
      <c r="L17" s="4" t="s">
        <v>37</v>
      </c>
      <c r="M17" s="4" t="s">
        <v>38</v>
      </c>
      <c r="N17" s="4" t="s">
        <v>39</v>
      </c>
      <c r="O17" s="29"/>
    </row>
    <row r="18" spans="2:15" x14ac:dyDescent="0.25">
      <c r="B18" s="10" t="s">
        <v>42</v>
      </c>
      <c r="C18" s="24" t="e">
        <f>P4*90</f>
        <v>#N/A</v>
      </c>
      <c r="D18" s="24" t="e">
        <f>Q4*90</f>
        <v>#N/A</v>
      </c>
      <c r="E18" s="24" t="e">
        <f>#REF!</f>
        <v>#REF!</v>
      </c>
      <c r="F18" s="23" t="e">
        <f>#REF!</f>
        <v>#REF!</v>
      </c>
      <c r="G18" s="23" t="e">
        <f>#REF!</f>
        <v>#REF!</v>
      </c>
      <c r="H18" s="24">
        <v>0</v>
      </c>
      <c r="I18" s="24" t="e">
        <f>MAX(D18+E18-F18,0)</f>
        <v>#N/A</v>
      </c>
      <c r="J18" s="24"/>
      <c r="K18" s="24"/>
      <c r="L18" s="24" t="e">
        <f>MAX(D18+E18-G18,0)</f>
        <v>#N/A</v>
      </c>
      <c r="M18" s="24"/>
      <c r="N18" s="24"/>
      <c r="O18" s="28"/>
    </row>
    <row r="19" spans="2:15" x14ac:dyDescent="0.25">
      <c r="B19" s="9" t="s">
        <v>43</v>
      </c>
      <c r="C19" s="24" t="e">
        <f>P5*90</f>
        <v>#N/A</v>
      </c>
      <c r="D19" s="24" t="e">
        <f>C19*(1-#REF!)</f>
        <v>#N/A</v>
      </c>
      <c r="E19" s="24" t="e">
        <f>#REF!</f>
        <v>#REF!</v>
      </c>
      <c r="F19" s="23" t="e">
        <f>#REF!</f>
        <v>#REF!</v>
      </c>
      <c r="G19" s="23" t="e">
        <f>#REF!</f>
        <v>#REF!</v>
      </c>
      <c r="H19" s="24">
        <v>0</v>
      </c>
      <c r="I19" s="24"/>
      <c r="J19" s="24" t="e">
        <f>MAX(D19+E19-F19,0)</f>
        <v>#N/A</v>
      </c>
      <c r="K19" s="24"/>
      <c r="L19" s="24"/>
      <c r="M19" s="24" t="e">
        <f>MAX(D19+E19-G19,0)</f>
        <v>#N/A</v>
      </c>
      <c r="N19" s="24"/>
      <c r="O19" s="28"/>
    </row>
    <row r="20" spans="2:15" x14ac:dyDescent="0.25">
      <c r="B20" s="9" t="s">
        <v>44</v>
      </c>
      <c r="C20" s="24" t="e">
        <f>P6*90</f>
        <v>#N/A</v>
      </c>
      <c r="D20" s="24" t="e">
        <f>C20*(1-#REF!)</f>
        <v>#N/A</v>
      </c>
      <c r="E20" s="24" t="e">
        <f>#REF!</f>
        <v>#REF!</v>
      </c>
      <c r="F20" s="23" t="e">
        <f>#REF!</f>
        <v>#REF!</v>
      </c>
      <c r="G20" s="23" t="e">
        <f>#REF!</f>
        <v>#REF!</v>
      </c>
      <c r="H20" s="24">
        <v>0</v>
      </c>
      <c r="I20" s="24"/>
      <c r="J20" s="24"/>
      <c r="K20" s="24" t="e">
        <f>MAX(D20+E20-F20,0)</f>
        <v>#N/A</v>
      </c>
      <c r="L20" s="24"/>
      <c r="M20" s="24"/>
      <c r="N20" s="24" t="e">
        <f>MAX(D20+E20-G20,0)</f>
        <v>#N/A</v>
      </c>
      <c r="O20" s="28"/>
    </row>
    <row r="26" spans="2:15" x14ac:dyDescent="0.25">
      <c r="B26" s="11" t="s">
        <v>48</v>
      </c>
      <c r="C26" s="12" t="s">
        <v>49</v>
      </c>
      <c r="D26" s="32" t="e">
        <f>A4</f>
        <v>#N/A</v>
      </c>
      <c r="E26" s="33" t="e">
        <f>A5</f>
        <v>#N/A</v>
      </c>
      <c r="F26" s="33" t="e">
        <f>A6</f>
        <v>#N/A</v>
      </c>
      <c r="G26" s="13"/>
      <c r="H26" s="13"/>
      <c r="I26" s="13"/>
      <c r="J26" s="13"/>
      <c r="K26" s="13"/>
      <c r="L26" s="13"/>
      <c r="M26" s="14"/>
    </row>
    <row r="27" spans="2:15" x14ac:dyDescent="0.25">
      <c r="B27" s="19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5" x14ac:dyDescent="0.25">
      <c r="B28" s="22">
        <v>1</v>
      </c>
      <c r="C28" s="16"/>
      <c r="D28" s="34">
        <f>A2</f>
        <v>0</v>
      </c>
      <c r="E28" s="34" t="e">
        <f>P4</f>
        <v>#N/A</v>
      </c>
      <c r="F28" s="16"/>
      <c r="G28" s="16"/>
      <c r="H28" s="16"/>
      <c r="I28" s="16"/>
      <c r="J28" s="16"/>
      <c r="K28" s="16"/>
      <c r="L28" s="16"/>
      <c r="M28" s="17"/>
    </row>
    <row r="29" spans="2:15" x14ac:dyDescent="0.25">
      <c r="B29" s="15"/>
      <c r="C29" s="16"/>
      <c r="D29" s="31"/>
      <c r="E29" s="31"/>
      <c r="F29" s="16"/>
      <c r="G29" s="16"/>
      <c r="H29" s="16"/>
      <c r="I29" s="16"/>
      <c r="J29" s="16"/>
      <c r="K29" s="16"/>
      <c r="L29" s="16"/>
      <c r="M29" s="17"/>
    </row>
    <row r="30" spans="2:15" x14ac:dyDescent="0.2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5" x14ac:dyDescent="0.25">
      <c r="B31" s="19" t="s">
        <v>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2:15" x14ac:dyDescent="0.25">
      <c r="B32" s="38" t="e">
        <f>VLOOKUP($A$2,'Att 38 Drug Data_New NDC or GPI'!$A$12:$Z$101,21,FALSE)</f>
        <v>#N/A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x14ac:dyDescent="0.2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2:13" x14ac:dyDescent="0.25">
      <c r="B34" s="19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2:13" x14ac:dyDescent="0.25">
      <c r="B35" s="38" t="e">
        <f>VLOOKUP($A$2,'Att 38 Drug Data_New NDC or GPI'!$A$12:$Z$101,22,FALSE)</f>
        <v>#N/A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x14ac:dyDescent="0.2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x14ac:dyDescent="0.25">
      <c r="B37" s="19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x14ac:dyDescent="0.25">
      <c r="B38" s="38" t="e">
        <f>VLOOKUP($A$2,'Att 38 Drug Data_New NDC or GPI'!$A$12:$Z$101,23,FALSE)</f>
        <v>#N/A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x14ac:dyDescent="0.25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x14ac:dyDescent="0.25"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5">
      <c r="B41" s="3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x14ac:dyDescent="0.25">
      <c r="B43" s="19" t="s">
        <v>55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x14ac:dyDescent="0.25">
      <c r="B44" s="38" t="e">
        <f>VLOOKUP($A$2,'Att 38 Drug Data_New NDC or GPI'!$A$12:$Z$101,9,FALSE)</f>
        <v>#N/A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x14ac:dyDescent="0.2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x14ac:dyDescent="0.25"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x14ac:dyDescent="0.25">
      <c r="B47" s="35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2:13" x14ac:dyDescent="0.2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2:13" x14ac:dyDescent="0.25">
      <c r="B49" s="19" t="s">
        <v>58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2:13" x14ac:dyDescent="0.25">
      <c r="B50" s="21">
        <f>A2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2:13" x14ac:dyDescent="0.2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2:13" x14ac:dyDescent="0.25"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5" customHeight="1" x14ac:dyDescent="0.25">
      <c r="B53" s="68" t="e">
        <f>VLOOKUP($A$2,'Att 38 Drug Data_New NDC or GPI'!$A$12:$Z$101,25,FALSE)</f>
        <v>#N/A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</sheetData>
  <mergeCells count="4">
    <mergeCell ref="C2:N2"/>
    <mergeCell ref="C9:N9"/>
    <mergeCell ref="C16:N16"/>
    <mergeCell ref="B53:M53"/>
  </mergeCells>
  <pageMargins left="0.7" right="0.7" top="0.75" bottom="0.75" header="0.3" footer="0.3"/>
  <pageSetup scale="53" orientation="landscape" r:id="rId1"/>
  <headerFoot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BFDCF5-4CC7-4C08-B931-C8742188A70F}">
          <x14:formula1>
            <xm:f>'Att 38 Drug Data_New NDC or GPI'!$A$12:$A$32</xm:f>
          </x14:formula1>
          <xm:sqref>A2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E50AF0-8508-4E18-896E-9DF4F3A78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E87C80-4008-49C9-A75B-862A47E8F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D7CE96-9BEE-477B-AFF8-8B8B4C754859}">
  <ds:schemaRefs>
    <ds:schemaRef ds:uri="http://schemas.microsoft.com/office/2006/documentManagement/types"/>
    <ds:schemaRef ds:uri="http://purl.org/dc/terms/"/>
    <ds:schemaRef ds:uri="e30322df-4678-4aa1-a580-43db0ad4dc19"/>
    <ds:schemaRef ds:uri="http://purl.org/dc/dcmitype/"/>
    <ds:schemaRef ds:uri="ab618fd4-0eec-4503-8b45-86ae85b72bfd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Att 38 Drug Data_New NDC or GPI</vt:lpstr>
      <vt:lpstr>Att 38 Drug Data_Existing GPI</vt:lpstr>
      <vt:lpstr>New Drug 1</vt:lpstr>
      <vt:lpstr>New Drug 2</vt:lpstr>
      <vt:lpstr>New Drug 3</vt:lpstr>
      <vt:lpstr>New Drug 4</vt:lpstr>
      <vt:lpstr>New Drug 5</vt:lpstr>
      <vt:lpstr>New Drug 6</vt:lpstr>
      <vt:lpstr>New Drug 7</vt:lpstr>
      <vt:lpstr>New Drug 8</vt:lpstr>
      <vt:lpstr>New Drug 9</vt:lpstr>
      <vt:lpstr>New Drug 10</vt:lpstr>
      <vt:lpstr>Att 38 drug specific 1</vt:lpstr>
      <vt:lpstr>Att 38 drug specific 2</vt:lpstr>
      <vt:lpstr>'Att 38 Drug Data_New NDC or GPI'!Print_Area</vt:lpstr>
      <vt:lpstr>'Att 38 drug specific 1'!Print_Area</vt:lpstr>
      <vt:lpstr>'Att 38 drug specific 2'!Print_Area</vt:lpstr>
    </vt:vector>
  </TitlesOfParts>
  <Manager/>
  <Company>Caremark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CVS</dc:creator>
  <cp:keywords/>
  <dc:description/>
  <cp:lastModifiedBy>Valenchis, Diana (CS)</cp:lastModifiedBy>
  <cp:revision/>
  <cp:lastPrinted>2024-04-24T13:50:36Z</cp:lastPrinted>
  <dcterms:created xsi:type="dcterms:W3CDTF">2013-11-25T20:08:49Z</dcterms:created>
  <dcterms:modified xsi:type="dcterms:W3CDTF">2024-04-24T13:50:40Z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2021-09-10T18:53:32Z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fda415d0-0aa3-4909-a695-40fb9b2190db</vt:lpwstr>
  </property>
  <property fmtid="{D5CDD505-2E9C-101B-9397-08002B2CF9AE}" pid="8" name="MSIP_Label_67599526-06ca-49cc-9fa9-5307800a949a_ContentBits">
    <vt:lpwstr>0</vt:lpwstr>
  </property>
  <property fmtid="{D5CDD505-2E9C-101B-9397-08002B2CF9AE}" pid="9" name="ContentTypeId">
    <vt:lpwstr>0x0101006F132D1F193C8145927F7FC220D4A6EA</vt:lpwstr>
  </property>
  <property fmtid="{D5CDD505-2E9C-101B-9397-08002B2CF9AE}" pid="10" name="MediaServiceImageTags">
    <vt:lpwstr/>
  </property>
</Properties>
</file>